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V DARBHANGA\KV1\2019-20\acad\RESULT KV AFS DBG 2017-18 ONWARDS\"/>
    </mc:Choice>
  </mc:AlternateContent>
  <bookViews>
    <workbookView xWindow="120" yWindow="60" windowWidth="8490" windowHeight="6120" tabRatio="599" firstSheet="3" activeTab="3"/>
  </bookViews>
  <sheets>
    <sheet name="X (2015-16)" sheetId="18" r:id="rId1"/>
    <sheet name="X (2016-17)" sheetId="17" r:id="rId2"/>
    <sheet name="X (2017-18)" sheetId="16" r:id="rId3"/>
    <sheet name="X (2018-19)" sheetId="20" r:id="rId4"/>
    <sheet name="X -OVER ALL " sheetId="14" r:id="rId5"/>
    <sheet name="X -ENG" sheetId="13" r:id="rId6"/>
    <sheet name="X -HINDI" sheetId="12" r:id="rId7"/>
    <sheet name="X -SANS" sheetId="11" r:id="rId8"/>
    <sheet name="X -MATHS" sheetId="10" r:id="rId9"/>
    <sheet name="X -SCI" sheetId="9" r:id="rId10"/>
    <sheet name="X -S.Sc" sheetId="7" r:id="rId11"/>
    <sheet name="Sheet3" sheetId="19" r:id="rId12"/>
  </sheets>
  <calcPr calcId="162913"/>
</workbook>
</file>

<file path=xl/calcChain.xml><?xml version="1.0" encoding="utf-8"?>
<calcChain xmlns="http://schemas.openxmlformats.org/spreadsheetml/2006/main">
  <c r="Q9" i="7" l="1"/>
  <c r="P9" i="7"/>
  <c r="F9" i="7"/>
  <c r="Q9" i="9"/>
  <c r="P9" i="9"/>
  <c r="F9" i="9"/>
  <c r="Q9" i="10"/>
  <c r="P9" i="10"/>
  <c r="F9" i="10"/>
  <c r="Q9" i="11"/>
  <c r="P9" i="11"/>
  <c r="F9" i="11"/>
  <c r="Q9" i="12"/>
  <c r="P9" i="12"/>
  <c r="F9" i="12"/>
  <c r="Q9" i="13"/>
  <c r="P9" i="13"/>
  <c r="F9" i="13"/>
  <c r="Q9" i="14"/>
  <c r="P9" i="14"/>
  <c r="F9" i="14"/>
  <c r="X7" i="20" l="1"/>
  <c r="X8" i="20"/>
  <c r="X9" i="20"/>
  <c r="X10" i="20"/>
  <c r="X11" i="20"/>
  <c r="X12" i="20"/>
  <c r="X6" i="20"/>
  <c r="T7" i="20"/>
  <c r="T8" i="20"/>
  <c r="T9" i="20"/>
  <c r="T10" i="20"/>
  <c r="T11" i="20"/>
  <c r="T12" i="20"/>
  <c r="T6" i="20"/>
  <c r="F7" i="20"/>
  <c r="O12" i="20"/>
  <c r="N12" i="20"/>
  <c r="M12" i="20"/>
  <c r="L12" i="20"/>
  <c r="K12" i="20"/>
  <c r="J12" i="20"/>
  <c r="I12" i="20"/>
  <c r="H12" i="20"/>
  <c r="G12" i="20"/>
  <c r="F12" i="20"/>
  <c r="Y11" i="20"/>
  <c r="P11" i="20"/>
  <c r="F11" i="20"/>
  <c r="Y10" i="20"/>
  <c r="P10" i="20"/>
  <c r="F10" i="20"/>
  <c r="Y9" i="20"/>
  <c r="P9" i="20"/>
  <c r="F9" i="20"/>
  <c r="Y8" i="20"/>
  <c r="P8" i="20"/>
  <c r="F8" i="20"/>
  <c r="Y7" i="20"/>
  <c r="P7" i="20"/>
  <c r="Y6" i="20"/>
  <c r="P6" i="20"/>
  <c r="F6" i="20"/>
  <c r="O12" i="18"/>
  <c r="N12" i="18"/>
  <c r="M12" i="18"/>
  <c r="L12" i="18"/>
  <c r="K12" i="18"/>
  <c r="J12" i="18"/>
  <c r="I12" i="18"/>
  <c r="H12" i="18"/>
  <c r="P12" i="18" s="1"/>
  <c r="G12" i="18"/>
  <c r="F12" i="18"/>
  <c r="Q11" i="18"/>
  <c r="P11" i="18"/>
  <c r="F11" i="18"/>
  <c r="Q10" i="18"/>
  <c r="P10" i="18"/>
  <c r="F10" i="18"/>
  <c r="Q9" i="18"/>
  <c r="P9" i="18"/>
  <c r="F9" i="18"/>
  <c r="Q8" i="18"/>
  <c r="P8" i="18"/>
  <c r="F8" i="18"/>
  <c r="Q7" i="18"/>
  <c r="P7" i="18"/>
  <c r="F7" i="18"/>
  <c r="Q6" i="18"/>
  <c r="P6" i="18"/>
  <c r="F6" i="18"/>
  <c r="O12" i="17"/>
  <c r="N12" i="17"/>
  <c r="M12" i="17"/>
  <c r="L12" i="17"/>
  <c r="K12" i="17"/>
  <c r="J12" i="17"/>
  <c r="I12" i="17"/>
  <c r="H12" i="17"/>
  <c r="G12" i="17"/>
  <c r="F12" i="17"/>
  <c r="Q11" i="17"/>
  <c r="P11" i="17"/>
  <c r="F11" i="17"/>
  <c r="Q10" i="17"/>
  <c r="P10" i="17"/>
  <c r="F10" i="17"/>
  <c r="Q9" i="17"/>
  <c r="P9" i="17"/>
  <c r="F9" i="17"/>
  <c r="Q8" i="17"/>
  <c r="P8" i="17"/>
  <c r="F8" i="17"/>
  <c r="Q7" i="17"/>
  <c r="P7" i="17"/>
  <c r="F7" i="17"/>
  <c r="Q6" i="17"/>
  <c r="P6" i="17"/>
  <c r="F6" i="17"/>
  <c r="P7" i="14"/>
  <c r="P8" i="14"/>
  <c r="P10" i="14"/>
  <c r="O12" i="16"/>
  <c r="N12" i="16"/>
  <c r="M12" i="16"/>
  <c r="L12" i="16"/>
  <c r="K12" i="16"/>
  <c r="J12" i="16"/>
  <c r="I12" i="16"/>
  <c r="H12" i="16"/>
  <c r="G12" i="16"/>
  <c r="F12" i="16"/>
  <c r="Q11" i="16"/>
  <c r="P11" i="16"/>
  <c r="F11" i="16"/>
  <c r="Q10" i="16"/>
  <c r="P10" i="16"/>
  <c r="F10" i="16"/>
  <c r="Q9" i="16"/>
  <c r="P9" i="16"/>
  <c r="F9" i="16"/>
  <c r="Q8" i="16"/>
  <c r="P8" i="16"/>
  <c r="F8" i="16"/>
  <c r="Q7" i="16"/>
  <c r="P7" i="16"/>
  <c r="F7" i="16"/>
  <c r="Q6" i="16"/>
  <c r="P6" i="16"/>
  <c r="F6" i="16"/>
  <c r="Y12" i="20" l="1"/>
  <c r="P12" i="20"/>
  <c r="Q12" i="18"/>
  <c r="P12" i="17"/>
  <c r="Q12" i="16"/>
  <c r="P12" i="16"/>
  <c r="Q12" i="17"/>
  <c r="Q10" i="14"/>
  <c r="F10" i="14"/>
  <c r="Q8" i="14"/>
  <c r="F8" i="14"/>
  <c r="Q7" i="14"/>
  <c r="F7" i="14"/>
  <c r="F10" i="13"/>
  <c r="Q10" i="13"/>
  <c r="P10" i="13"/>
  <c r="Q8" i="13"/>
  <c r="P8" i="13"/>
  <c r="F8" i="13"/>
  <c r="Q7" i="13"/>
  <c r="P7" i="13"/>
  <c r="F7" i="13"/>
  <c r="F10" i="12"/>
  <c r="Q10" i="12"/>
  <c r="P10" i="12"/>
  <c r="Q8" i="12"/>
  <c r="P8" i="12"/>
  <c r="F8" i="12"/>
  <c r="Q7" i="12"/>
  <c r="P7" i="12"/>
  <c r="F7" i="12"/>
  <c r="F10" i="11"/>
  <c r="Q10" i="11"/>
  <c r="P10" i="11"/>
  <c r="Q8" i="11"/>
  <c r="P8" i="11"/>
  <c r="F8" i="11"/>
  <c r="Q7" i="11"/>
  <c r="P7" i="11"/>
  <c r="F7" i="11"/>
  <c r="Q10" i="10"/>
  <c r="P10" i="10"/>
  <c r="F10" i="10"/>
  <c r="Q8" i="10"/>
  <c r="P8" i="10"/>
  <c r="F8" i="10"/>
  <c r="Q7" i="10"/>
  <c r="P7" i="10"/>
  <c r="F7" i="10"/>
  <c r="Q10" i="9"/>
  <c r="P10" i="9"/>
  <c r="F10" i="9"/>
  <c r="Q8" i="9"/>
  <c r="P8" i="9"/>
  <c r="F8" i="9"/>
  <c r="Q7" i="9"/>
  <c r="P7" i="9"/>
  <c r="F7" i="9"/>
  <c r="P10" i="7"/>
  <c r="F8" i="7"/>
  <c r="F10" i="7"/>
  <c r="F7" i="7"/>
  <c r="P7" i="7"/>
  <c r="Q10" i="7"/>
  <c r="Q8" i="7" l="1"/>
  <c r="P8" i="7"/>
  <c r="Q7" i="7"/>
</calcChain>
</file>

<file path=xl/sharedStrings.xml><?xml version="1.0" encoding="utf-8"?>
<sst xmlns="http://schemas.openxmlformats.org/spreadsheetml/2006/main" count="370" uniqueCount="81">
  <si>
    <t>S.No.</t>
  </si>
  <si>
    <t>Pass</t>
  </si>
  <si>
    <t>P.I.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</si>
  <si>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</si>
  <si>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</si>
  <si>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</si>
  <si>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</si>
  <si>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</si>
  <si>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</si>
  <si>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</si>
  <si>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</si>
  <si>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</si>
  <si>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Pass %</t>
  </si>
  <si>
    <t>Appeared</t>
  </si>
  <si>
    <t xml:space="preserve">Number of Students in each grade </t>
  </si>
  <si>
    <t xml:space="preserve">ANALYSIS OF CBSE RESULT </t>
  </si>
  <si>
    <t>YEAR</t>
  </si>
  <si>
    <t xml:space="preserve">NAME OF TEACHER </t>
  </si>
  <si>
    <t>2015-16</t>
  </si>
  <si>
    <t>2016-17</t>
  </si>
  <si>
    <t>2017-18</t>
  </si>
  <si>
    <t xml:space="preserve">SUBJECT:- </t>
  </si>
  <si>
    <t>DR. J.JHA                     TGT-S.Sc</t>
  </si>
  <si>
    <t xml:space="preserve">SH.A.KUMAR  SH.G.K.JHA              DR.RAJESH </t>
  </si>
  <si>
    <t>SH.A.K.JHA</t>
  </si>
  <si>
    <t>DR.B.K.MISHRA</t>
  </si>
  <si>
    <t>SH.J.P.DUBEY</t>
  </si>
  <si>
    <t xml:space="preserve">OVER ALL </t>
  </si>
  <si>
    <t>NAME OF PRINCIPAL</t>
  </si>
  <si>
    <t>SMT. KIRAN KUMARI</t>
  </si>
  <si>
    <t>Subject</t>
  </si>
  <si>
    <t>NAME OF SUBJECT TEACHER</t>
  </si>
  <si>
    <t>English Lang &amp;Lit</t>
  </si>
  <si>
    <t>SMT. KIRAN KUMARI          PGT-ENGLISH</t>
  </si>
  <si>
    <t>Hindi Course-A</t>
  </si>
  <si>
    <t>SH.J.P.DUBEY                             PGT-HINDI</t>
  </si>
  <si>
    <t>Sanskrit</t>
  </si>
  <si>
    <t>DR. B.K.MISHRA                       TGT-SANSKRIT</t>
  </si>
  <si>
    <t>Mathematics</t>
  </si>
  <si>
    <t>SH.ASHOK KR. JHA                  TGT-MATHS</t>
  </si>
  <si>
    <t>Science</t>
  </si>
  <si>
    <t>SH.A.KUMAR, PGT-PHY    SH. G.K.JHA, PGT-CHEM                     DR. RAJESH ,PGT-BIO</t>
  </si>
  <si>
    <t>Social Science</t>
  </si>
  <si>
    <t>DR. J JHA                                      TGT-S.Sc</t>
  </si>
  <si>
    <t xml:space="preserve">SH.A.K.MISHRA                            PRINCIPAL </t>
  </si>
  <si>
    <t>SH.R.L.MAHTO</t>
  </si>
  <si>
    <t>SH.A.K.MISHRA</t>
  </si>
  <si>
    <t xml:space="preserve">SH.R. L. MAHTO                            PRINCIPAL </t>
  </si>
  <si>
    <t>SH.P.K.MISHRA</t>
  </si>
  <si>
    <t xml:space="preserve">SH.A.KUMAR                                 SH.B.K.ROY               DR.RAJESH </t>
  </si>
  <si>
    <t>I.C. (EXAM)                                           I.C.(ACAD)                                                   PRINCIPAL</t>
  </si>
  <si>
    <t>NAME OF SUBJECT TEACHER WITH DESIGNATION</t>
  </si>
  <si>
    <t>HINDI COURSE A (002)</t>
  </si>
  <si>
    <t>SCIENCE (086)</t>
  </si>
  <si>
    <t>SOCIAL SCIENCE (087)</t>
  </si>
  <si>
    <t xml:space="preserve"> CLASS-X</t>
  </si>
  <si>
    <t>KENDRIYA VIDYALAYA , AFS, DARBHANGA (BIHAR)</t>
  </si>
  <si>
    <t>MATHS (041)</t>
  </si>
  <si>
    <t>SANSKRIT (122)</t>
  </si>
  <si>
    <t xml:space="preserve"> CLASS-X (2015-16)</t>
  </si>
  <si>
    <t xml:space="preserve"> CLASS-X (2016-17)</t>
  </si>
  <si>
    <t xml:space="preserve"> CLASS-X (2017-18)</t>
  </si>
  <si>
    <t xml:space="preserve"> CLASS-X (2018-19)</t>
  </si>
  <si>
    <t>DR MD.ATHAR        PGT-ENGLISH</t>
  </si>
  <si>
    <t>SH. ASHOK KR. JHA                  TGT-MATHS</t>
  </si>
  <si>
    <t>SH. J.N.SINHA, PGT-PHY    SH. G.K.JHA, PGT-CHEM                     DR.R.K.CHOU. ,PGT-BIO</t>
  </si>
  <si>
    <t>P.I._REGION</t>
  </si>
  <si>
    <t>P.I._HQ</t>
  </si>
  <si>
    <t>RANK _RO</t>
  </si>
  <si>
    <t>FOR  2017-18</t>
  </si>
  <si>
    <t>P.I.DIFF</t>
  </si>
  <si>
    <t>37/45</t>
  </si>
  <si>
    <t>33/45</t>
  </si>
  <si>
    <t>19/25</t>
  </si>
  <si>
    <t>17/45</t>
  </si>
  <si>
    <t>16/45</t>
  </si>
  <si>
    <t>44/45</t>
  </si>
  <si>
    <t>2018-19</t>
  </si>
  <si>
    <t>ENGLISH LANG &amp; LIT.(101)/ FUNCTIONAL ENGLISH</t>
  </si>
  <si>
    <t>DR. MD. ATHAR</t>
  </si>
  <si>
    <t>SH.G.K.JHA              DR.R.K.CHOU                               SH.J.N.SINHA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</si>
</sst>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u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wrapText="1" shrinkToFit="1"/>
    </xf>
    <xf numFmtId="0" fontId="6" fillId="0" borderId="14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 wrapText="1"/>
    </xf>
    <xf numFmtId="2" fontId="2" fillId="2" borderId="15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1" fontId="3" fillId="4" borderId="2" xfId="0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6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2" fontId="2" fillId="8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2" fillId="6" borderId="0" xfId="0" applyFont="1" applyFill="1" applyBorder="1" applyAlignment="1"/>
    <xf numFmtId="0" fontId="4" fillId="6" borderId="10" xfId="0" applyFont="1" applyFill="1" applyBorder="1" applyAlignment="1"/>
    <xf numFmtId="0" fontId="2" fillId="6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textRotation="90"/>
    </xf>
    <xf numFmtId="0" fontId="0" fillId="5" borderId="3" xfId="0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textRotation="90"/>
    </xf>
    <xf numFmtId="0" fontId="2" fillId="5" borderId="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textRotation="90"/>
    </xf>
    <xf numFmtId="0" fontId="2" fillId="5" borderId="9" xfId="0" applyFont="1" applyFill="1" applyBorder="1" applyAlignment="1">
      <alignment horizontal="center" textRotation="90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textRotation="90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"/>
  <sheetViews>
    <sheetView topLeftCell="A7" workbookViewId="0">
      <selection activeCell="A14" sqref="A14:P14"/>
    </sheetView>
  </sheetViews>
  <sheetFormatPr defaultColWidth="9.140625" defaultRowHeight="15.75" x14ac:dyDescent="0.25"/>
  <cols>
    <col min="1" max="1" width="4.7109375" style="1" customWidth="1"/>
    <col min="2" max="2" width="16.42578125" style="1" customWidth="1"/>
    <col min="3" max="3" width="18.5703125" style="1" customWidth="1"/>
    <col min="4" max="5" width="3.7109375" style="1" customWidth="1"/>
    <col min="6" max="6" width="8" style="1" customWidth="1"/>
    <col min="7" max="15" width="3.7109375" style="1" customWidth="1"/>
    <col min="16" max="16" width="10.7109375" style="1" customWidth="1"/>
    <col min="17" max="16384" width="9.140625" style="1"/>
  </cols>
  <sheetData>
    <row r="1" spans="1:17" ht="30" customHeight="1" x14ac:dyDescent="0.25">
      <c r="A1" s="53" t="s">
        <v>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7" ht="30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30" customHeight="1" thickBot="1" x14ac:dyDescent="0.3">
      <c r="A3" s="53" t="s">
        <v>59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50.1" customHeight="1" x14ac:dyDescent="0.25">
      <c r="A4" s="56" t="s">
        <v>0</v>
      </c>
      <c r="B4" s="58" t="s">
        <v>30</v>
      </c>
      <c r="C4" s="60" t="s">
        <v>31</v>
      </c>
      <c r="D4" s="62" t="s">
        <v>13</v>
      </c>
      <c r="E4" s="62" t="s">
        <v>1</v>
      </c>
      <c r="F4" s="62" t="s">
        <v>12</v>
      </c>
      <c r="G4" s="64" t="s">
        <v>14</v>
      </c>
      <c r="H4" s="64"/>
      <c r="I4" s="64"/>
      <c r="J4" s="64"/>
      <c r="K4" s="64"/>
      <c r="L4" s="64"/>
      <c r="M4" s="64"/>
      <c r="N4" s="64"/>
      <c r="O4" s="64"/>
      <c r="P4" s="65" t="s">
        <v>2</v>
      </c>
    </row>
    <row r="5" spans="1:17" ht="50.1" customHeight="1" x14ac:dyDescent="0.25">
      <c r="A5" s="57"/>
      <c r="B5" s="59"/>
      <c r="C5" s="61"/>
      <c r="D5" s="59"/>
      <c r="E5" s="59"/>
      <c r="F5" s="63"/>
      <c r="G5" s="13" t="s">
        <v>3</v>
      </c>
      <c r="H5" s="13" t="s">
        <v>4</v>
      </c>
      <c r="I5" s="13" t="s">
        <v>5</v>
      </c>
      <c r="J5" s="13" t="s">
        <v>6</v>
      </c>
      <c r="K5" s="13" t="s">
        <v>7</v>
      </c>
      <c r="L5" s="13" t="s">
        <v>8</v>
      </c>
      <c r="M5" s="13" t="s">
        <v>9</v>
      </c>
      <c r="N5" s="13" t="s">
        <v>10</v>
      </c>
      <c r="O5" s="13" t="s">
        <v>11</v>
      </c>
      <c r="P5" s="66"/>
    </row>
    <row r="6" spans="1:17" ht="50.1" customHeight="1" x14ac:dyDescent="0.25">
      <c r="A6" s="6">
        <v>1</v>
      </c>
      <c r="B6" s="17" t="s">
        <v>32</v>
      </c>
      <c r="C6" s="18" t="s">
        <v>33</v>
      </c>
      <c r="D6" s="3">
        <v>43</v>
      </c>
      <c r="E6" s="3">
        <v>43</v>
      </c>
      <c r="F6" s="3">
        <f t="shared" ref="F6:F12" si="0">E6*100/D6</f>
        <v>100</v>
      </c>
      <c r="G6" s="3">
        <v>11</v>
      </c>
      <c r="H6" s="3">
        <v>7</v>
      </c>
      <c r="I6" s="3">
        <v>8</v>
      </c>
      <c r="J6" s="3">
        <v>4</v>
      </c>
      <c r="K6" s="3">
        <v>10</v>
      </c>
      <c r="L6" s="3">
        <v>3</v>
      </c>
      <c r="M6" s="3">
        <v>0</v>
      </c>
      <c r="N6" s="3">
        <v>0</v>
      </c>
      <c r="O6" s="4">
        <v>0</v>
      </c>
      <c r="P6" s="7">
        <f t="shared" ref="P6:P11" si="1">(G6*8+H6*7+I6*6+J6*5+K6*4+L6*3+M6*2+N6*1+O6*0)/D6*100/8</f>
        <v>73.837209302325576</v>
      </c>
      <c r="Q6" s="2">
        <f>SUM(G6:O6)</f>
        <v>43</v>
      </c>
    </row>
    <row r="7" spans="1:17" ht="50.1" customHeight="1" x14ac:dyDescent="0.25">
      <c r="A7" s="6">
        <v>2</v>
      </c>
      <c r="B7" s="17" t="s">
        <v>34</v>
      </c>
      <c r="C7" s="18" t="s">
        <v>35</v>
      </c>
      <c r="D7" s="3">
        <v>23</v>
      </c>
      <c r="E7" s="3">
        <v>23</v>
      </c>
      <c r="F7" s="3">
        <f t="shared" si="0"/>
        <v>100</v>
      </c>
      <c r="G7" s="3">
        <v>4</v>
      </c>
      <c r="H7" s="3">
        <v>8</v>
      </c>
      <c r="I7" s="3">
        <v>4</v>
      </c>
      <c r="J7" s="3">
        <v>3</v>
      </c>
      <c r="K7" s="3">
        <v>3</v>
      </c>
      <c r="L7" s="3">
        <v>1</v>
      </c>
      <c r="M7" s="3">
        <v>0</v>
      </c>
      <c r="N7" s="3">
        <v>0</v>
      </c>
      <c r="O7" s="4">
        <v>0</v>
      </c>
      <c r="P7" s="7">
        <f t="shared" si="1"/>
        <v>77.173913043478265</v>
      </c>
      <c r="Q7" s="2">
        <f t="shared" ref="Q7:Q12" si="2">SUM(G7:O7)</f>
        <v>23</v>
      </c>
    </row>
    <row r="8" spans="1:17" ht="50.1" customHeight="1" x14ac:dyDescent="0.25">
      <c r="A8" s="6">
        <v>3</v>
      </c>
      <c r="B8" s="17" t="s">
        <v>36</v>
      </c>
      <c r="C8" s="18" t="s">
        <v>37</v>
      </c>
      <c r="D8" s="3">
        <v>20</v>
      </c>
      <c r="E8" s="3">
        <v>20</v>
      </c>
      <c r="F8" s="3">
        <f t="shared" si="0"/>
        <v>100</v>
      </c>
      <c r="G8" s="3">
        <v>6</v>
      </c>
      <c r="H8" s="3">
        <v>6</v>
      </c>
      <c r="I8" s="3">
        <v>4</v>
      </c>
      <c r="J8" s="3">
        <v>3</v>
      </c>
      <c r="K8" s="3">
        <v>1</v>
      </c>
      <c r="L8" s="3">
        <v>0</v>
      </c>
      <c r="M8" s="3">
        <v>0</v>
      </c>
      <c r="N8" s="3">
        <v>0</v>
      </c>
      <c r="O8" s="4">
        <v>0</v>
      </c>
      <c r="P8" s="7">
        <f t="shared" si="1"/>
        <v>83.125</v>
      </c>
      <c r="Q8" s="2">
        <f t="shared" si="2"/>
        <v>20</v>
      </c>
    </row>
    <row r="9" spans="1:17" ht="50.1" customHeight="1" x14ac:dyDescent="0.25">
      <c r="A9" s="6">
        <v>4</v>
      </c>
      <c r="B9" s="18" t="s">
        <v>38</v>
      </c>
      <c r="C9" s="18" t="s">
        <v>39</v>
      </c>
      <c r="D9" s="3">
        <v>43</v>
      </c>
      <c r="E9" s="3">
        <v>38</v>
      </c>
      <c r="F9" s="3">
        <f t="shared" si="0"/>
        <v>88.372093023255815</v>
      </c>
      <c r="G9" s="3">
        <v>7</v>
      </c>
      <c r="H9" s="3">
        <v>8</v>
      </c>
      <c r="I9" s="3">
        <v>4</v>
      </c>
      <c r="J9" s="3">
        <v>4</v>
      </c>
      <c r="K9" s="3">
        <v>5</v>
      </c>
      <c r="L9" s="3">
        <v>9</v>
      </c>
      <c r="M9" s="3">
        <v>1</v>
      </c>
      <c r="N9" s="3">
        <v>5</v>
      </c>
      <c r="O9" s="4">
        <v>0</v>
      </c>
      <c r="P9" s="7">
        <f t="shared" si="1"/>
        <v>61.046511627906973</v>
      </c>
      <c r="Q9" s="2">
        <f t="shared" si="2"/>
        <v>43</v>
      </c>
    </row>
    <row r="10" spans="1:17" ht="50.1" customHeight="1" x14ac:dyDescent="0.25">
      <c r="A10" s="6">
        <v>5</v>
      </c>
      <c r="B10" s="17" t="s">
        <v>40</v>
      </c>
      <c r="C10" s="11" t="s">
        <v>41</v>
      </c>
      <c r="D10" s="3">
        <v>43</v>
      </c>
      <c r="E10" s="3">
        <v>35</v>
      </c>
      <c r="F10" s="3">
        <f t="shared" si="0"/>
        <v>81.395348837209298</v>
      </c>
      <c r="G10" s="3">
        <v>5</v>
      </c>
      <c r="H10" s="3">
        <v>9</v>
      </c>
      <c r="I10" s="3">
        <v>6</v>
      </c>
      <c r="J10" s="3">
        <v>6</v>
      </c>
      <c r="K10" s="3">
        <v>6</v>
      </c>
      <c r="L10" s="3">
        <v>3</v>
      </c>
      <c r="M10" s="3">
        <v>0</v>
      </c>
      <c r="N10" s="3">
        <v>8</v>
      </c>
      <c r="O10" s="4">
        <v>0</v>
      </c>
      <c r="P10" s="7">
        <f t="shared" si="1"/>
        <v>61.046511627906973</v>
      </c>
      <c r="Q10" s="2">
        <f t="shared" si="2"/>
        <v>43</v>
      </c>
    </row>
    <row r="11" spans="1:17" ht="50.1" customHeight="1" x14ac:dyDescent="0.25">
      <c r="A11" s="6">
        <v>6</v>
      </c>
      <c r="B11" s="17" t="s">
        <v>42</v>
      </c>
      <c r="C11" s="18" t="s">
        <v>43</v>
      </c>
      <c r="D11" s="3">
        <v>43</v>
      </c>
      <c r="E11" s="3">
        <v>43</v>
      </c>
      <c r="F11" s="3">
        <f t="shared" si="0"/>
        <v>100</v>
      </c>
      <c r="G11" s="3">
        <v>10</v>
      </c>
      <c r="H11" s="3">
        <v>6</v>
      </c>
      <c r="I11" s="3">
        <v>4</v>
      </c>
      <c r="J11" s="3">
        <v>8</v>
      </c>
      <c r="K11" s="3">
        <v>5</v>
      </c>
      <c r="L11" s="3">
        <v>8</v>
      </c>
      <c r="M11" s="3">
        <v>2</v>
      </c>
      <c r="N11" s="3">
        <v>0</v>
      </c>
      <c r="O11" s="4">
        <v>0</v>
      </c>
      <c r="P11" s="7">
        <f t="shared" si="1"/>
        <v>68.023255813953483</v>
      </c>
      <c r="Q11" s="2">
        <f t="shared" si="2"/>
        <v>43</v>
      </c>
    </row>
    <row r="12" spans="1:17" ht="50.1" customHeight="1" thickBot="1" x14ac:dyDescent="0.3">
      <c r="A12" s="8">
        <v>7</v>
      </c>
      <c r="B12" s="19" t="s">
        <v>27</v>
      </c>
      <c r="C12" s="20" t="s">
        <v>47</v>
      </c>
      <c r="D12" s="9">
        <v>43</v>
      </c>
      <c r="E12" s="9">
        <v>35</v>
      </c>
      <c r="F12" s="9">
        <f t="shared" si="0"/>
        <v>81.395348837209298</v>
      </c>
      <c r="G12" s="9">
        <f>SUM(G6:G11)</f>
        <v>43</v>
      </c>
      <c r="H12" s="9">
        <f t="shared" ref="H12:O12" si="3">SUM(H6:H11)</f>
        <v>44</v>
      </c>
      <c r="I12" s="9">
        <f t="shared" si="3"/>
        <v>30</v>
      </c>
      <c r="J12" s="9">
        <f t="shared" si="3"/>
        <v>28</v>
      </c>
      <c r="K12" s="9">
        <f t="shared" si="3"/>
        <v>30</v>
      </c>
      <c r="L12" s="9">
        <f t="shared" si="3"/>
        <v>24</v>
      </c>
      <c r="M12" s="9">
        <f t="shared" si="3"/>
        <v>3</v>
      </c>
      <c r="N12" s="9">
        <f t="shared" si="3"/>
        <v>13</v>
      </c>
      <c r="O12" s="9">
        <f t="shared" si="3"/>
        <v>0</v>
      </c>
      <c r="P12" s="10">
        <f>(G12*8+H12*7+I12*6+J12*5+K12*4+L12*3+M12*2+N12*1+O12*0)/D12*100/40</f>
        <v>68.779069767441868</v>
      </c>
      <c r="Q12" s="2">
        <f t="shared" si="2"/>
        <v>215</v>
      </c>
    </row>
    <row r="13" spans="1:17" ht="50.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17" ht="50.1" customHeight="1" x14ac:dyDescent="0.25">
      <c r="A14" s="55" t="s">
        <v>50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17" ht="50.1" customHeight="1" x14ac:dyDescent="0.25"/>
    <row r="16" spans="1:17" ht="50.1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  <row r="127" ht="50.1" customHeight="1" x14ac:dyDescent="0.25"/>
    <row r="128" ht="50.1" customHeight="1" x14ac:dyDescent="0.25"/>
    <row r="129" ht="50.1" customHeight="1" x14ac:dyDescent="0.25"/>
    <row r="130" ht="50.1" customHeight="1" x14ac:dyDescent="0.25"/>
    <row r="131" ht="50.1" customHeight="1" x14ac:dyDescent="0.25"/>
    <row r="132" ht="50.1" customHeight="1" x14ac:dyDescent="0.25"/>
    <row r="133" ht="50.1" customHeight="1" x14ac:dyDescent="0.25"/>
    <row r="134" ht="50.1" customHeight="1" x14ac:dyDescent="0.25"/>
    <row r="135" ht="50.1" customHeight="1" x14ac:dyDescent="0.25"/>
    <row r="136" ht="50.1" customHeight="1" x14ac:dyDescent="0.25"/>
    <row r="137" ht="50.1" customHeight="1" x14ac:dyDescent="0.25"/>
    <row r="138" ht="50.1" customHeight="1" x14ac:dyDescent="0.25"/>
    <row r="139" ht="50.1" customHeight="1" x14ac:dyDescent="0.25"/>
    <row r="140" ht="50.1" customHeight="1" x14ac:dyDescent="0.25"/>
    <row r="141" ht="50.1" customHeight="1" x14ac:dyDescent="0.25"/>
    <row r="142" ht="50.1" customHeight="1" x14ac:dyDescent="0.25"/>
    <row r="143" ht="50.1" customHeight="1" x14ac:dyDescent="0.25"/>
    <row r="144" ht="50.1" customHeight="1" x14ac:dyDescent="0.25"/>
    <row r="145" ht="50.1" customHeight="1" x14ac:dyDescent="0.25"/>
    <row r="146" ht="50.1" customHeight="1" x14ac:dyDescent="0.25"/>
    <row r="147" ht="50.1" customHeight="1" x14ac:dyDescent="0.25"/>
    <row r="148" ht="50.1" customHeight="1" x14ac:dyDescent="0.25"/>
    <row r="149" ht="50.1" customHeight="1" x14ac:dyDescent="0.25"/>
    <row r="150" ht="50.1" customHeight="1" x14ac:dyDescent="0.25"/>
    <row r="151" ht="50.1" customHeight="1" x14ac:dyDescent="0.25"/>
    <row r="152" ht="50.1" customHeight="1" x14ac:dyDescent="0.25"/>
    <row r="153" ht="50.1" customHeight="1" x14ac:dyDescent="0.25"/>
    <row r="154" ht="50.1" customHeight="1" x14ac:dyDescent="0.25"/>
    <row r="155" ht="50.1" customHeight="1" x14ac:dyDescent="0.25"/>
    <row r="156" ht="50.1" customHeight="1" x14ac:dyDescent="0.25"/>
    <row r="157" ht="50.1" customHeight="1" x14ac:dyDescent="0.25"/>
    <row r="158" ht="50.1" customHeight="1" x14ac:dyDescent="0.25"/>
    <row r="159" ht="50.1" customHeight="1" x14ac:dyDescent="0.25"/>
    <row r="160" ht="50.1" customHeight="1" x14ac:dyDescent="0.25"/>
    <row r="161" ht="50.1" customHeight="1" x14ac:dyDescent="0.25"/>
    <row r="162" ht="50.1" customHeight="1" x14ac:dyDescent="0.25"/>
    <row r="163" ht="50.1" customHeight="1" x14ac:dyDescent="0.25"/>
    <row r="164" ht="50.1" customHeight="1" x14ac:dyDescent="0.25"/>
    <row r="165" ht="50.1" customHeight="1" x14ac:dyDescent="0.25"/>
    <row r="166" ht="50.1" customHeight="1" x14ac:dyDescent="0.25"/>
    <row r="167" ht="50.1" customHeight="1" x14ac:dyDescent="0.25"/>
    <row r="168" ht="50.1" customHeight="1" x14ac:dyDescent="0.25"/>
    <row r="169" ht="50.1" customHeight="1" x14ac:dyDescent="0.25"/>
    <row r="170" ht="50.1" customHeight="1" x14ac:dyDescent="0.25"/>
    <row r="171" ht="50.1" customHeight="1" x14ac:dyDescent="0.25"/>
    <row r="172" ht="50.1" customHeight="1" x14ac:dyDescent="0.25"/>
    <row r="173" ht="50.1" customHeight="1" x14ac:dyDescent="0.25"/>
    <row r="174" ht="50.1" customHeight="1" x14ac:dyDescent="0.25"/>
    <row r="175" ht="50.1" customHeight="1" x14ac:dyDescent="0.25"/>
    <row r="176" ht="50.1" customHeight="1" x14ac:dyDescent="0.25"/>
    <row r="177" ht="50.1" customHeight="1" x14ac:dyDescent="0.25"/>
    <row r="178" ht="50.1" customHeight="1" x14ac:dyDescent="0.25"/>
    <row r="179" ht="50.1" customHeight="1" x14ac:dyDescent="0.25"/>
    <row r="180" ht="50.1" customHeight="1" x14ac:dyDescent="0.25"/>
    <row r="181" ht="50.1" customHeight="1" x14ac:dyDescent="0.25"/>
    <row r="182" ht="50.1" customHeight="1" x14ac:dyDescent="0.25"/>
    <row r="183" ht="50.1" customHeight="1" x14ac:dyDescent="0.25"/>
    <row r="184" ht="50.1" customHeight="1" x14ac:dyDescent="0.25"/>
    <row r="185" ht="50.1" customHeight="1" x14ac:dyDescent="0.25"/>
    <row r="186" ht="50.1" customHeight="1" x14ac:dyDescent="0.25"/>
    <row r="187" ht="50.1" customHeight="1" x14ac:dyDescent="0.25"/>
    <row r="188" ht="50.1" customHeight="1" x14ac:dyDescent="0.25"/>
    <row r="189" ht="50.1" customHeight="1" x14ac:dyDescent="0.25"/>
    <row r="190" ht="50.1" customHeight="1" x14ac:dyDescent="0.25"/>
    <row r="191" ht="50.1" customHeight="1" x14ac:dyDescent="0.25"/>
    <row r="192" ht="50.1" customHeight="1" x14ac:dyDescent="0.25"/>
    <row r="193" ht="50.1" customHeight="1" x14ac:dyDescent="0.25"/>
    <row r="194" ht="50.1" customHeight="1" x14ac:dyDescent="0.25"/>
    <row r="195" ht="50.1" customHeight="1" x14ac:dyDescent="0.25"/>
    <row r="196" ht="50.1" customHeight="1" x14ac:dyDescent="0.25"/>
    <row r="197" ht="50.1" customHeight="1" x14ac:dyDescent="0.25"/>
    <row r="198" ht="50.1" customHeight="1" x14ac:dyDescent="0.25"/>
    <row r="199" ht="50.1" customHeight="1" x14ac:dyDescent="0.25"/>
    <row r="200" ht="50.1" customHeight="1" x14ac:dyDescent="0.25"/>
    <row r="201" ht="50.1" customHeight="1" x14ac:dyDescent="0.25"/>
    <row r="202" ht="50.1" customHeight="1" x14ac:dyDescent="0.25"/>
    <row r="203" ht="50.1" customHeight="1" x14ac:dyDescent="0.25"/>
    <row r="204" ht="50.1" customHeight="1" x14ac:dyDescent="0.25"/>
    <row r="205" ht="50.1" customHeight="1" x14ac:dyDescent="0.25"/>
    <row r="206" ht="50.1" customHeight="1" x14ac:dyDescent="0.25"/>
    <row r="207" ht="50.1" customHeight="1" x14ac:dyDescent="0.25"/>
    <row r="208" ht="50.1" customHeight="1" x14ac:dyDescent="0.25"/>
    <row r="209" ht="50.1" customHeight="1" x14ac:dyDescent="0.25"/>
    <row r="210" ht="50.1" customHeight="1" x14ac:dyDescent="0.25"/>
    <row r="211" ht="50.1" customHeight="1" x14ac:dyDescent="0.25"/>
    <row r="212" ht="50.1" customHeight="1" x14ac:dyDescent="0.25"/>
    <row r="213" ht="50.1" customHeight="1" x14ac:dyDescent="0.25"/>
    <row r="214" ht="50.1" customHeight="1" x14ac:dyDescent="0.25"/>
    <row r="215" ht="50.1" customHeight="1" x14ac:dyDescent="0.25"/>
    <row r="216" ht="50.1" customHeight="1" x14ac:dyDescent="0.25"/>
    <row r="217" ht="50.1" customHeight="1" x14ac:dyDescent="0.25"/>
    <row r="218" ht="50.1" customHeight="1" x14ac:dyDescent="0.25"/>
    <row r="219" ht="50.1" customHeight="1" x14ac:dyDescent="0.25"/>
    <row r="220" ht="50.1" customHeight="1" x14ac:dyDescent="0.25"/>
    <row r="221" ht="50.1" customHeight="1" x14ac:dyDescent="0.25"/>
    <row r="222" ht="50.1" customHeight="1" x14ac:dyDescent="0.25"/>
    <row r="223" ht="50.1" customHeight="1" x14ac:dyDescent="0.25"/>
    <row r="224" ht="50.1" customHeight="1" x14ac:dyDescent="0.25"/>
    <row r="225" ht="50.1" customHeight="1" x14ac:dyDescent="0.25"/>
    <row r="226" ht="50.1" customHeight="1" x14ac:dyDescent="0.25"/>
    <row r="227" ht="50.1" customHeight="1" x14ac:dyDescent="0.25"/>
    <row r="228" ht="50.1" customHeight="1" x14ac:dyDescent="0.25"/>
    <row r="229" ht="50.1" customHeight="1" x14ac:dyDescent="0.25"/>
    <row r="230" ht="50.1" customHeight="1" x14ac:dyDescent="0.25"/>
    <row r="231" ht="50.1" customHeight="1" x14ac:dyDescent="0.25"/>
    <row r="232" ht="50.1" customHeight="1" x14ac:dyDescent="0.25"/>
    <row r="233" ht="50.1" customHeight="1" x14ac:dyDescent="0.25"/>
    <row r="234" ht="50.1" customHeight="1" x14ac:dyDescent="0.25"/>
    <row r="235" ht="50.1" customHeight="1" x14ac:dyDescent="0.25"/>
    <row r="236" ht="50.1" customHeight="1" x14ac:dyDescent="0.25"/>
    <row r="237" ht="50.1" customHeight="1" x14ac:dyDescent="0.25"/>
    <row r="238" ht="50.1" customHeight="1" x14ac:dyDescent="0.25"/>
    <row r="239" ht="50.1" customHeight="1" x14ac:dyDescent="0.25"/>
    <row r="240" ht="50.1" customHeight="1" x14ac:dyDescent="0.25"/>
    <row r="241" ht="50.1" customHeight="1" x14ac:dyDescent="0.25"/>
    <row r="242" ht="50.1" customHeight="1" x14ac:dyDescent="0.25"/>
    <row r="243" ht="50.1" customHeight="1" x14ac:dyDescent="0.25"/>
    <row r="244" ht="50.1" customHeight="1" x14ac:dyDescent="0.25"/>
  </sheetData>
  <sheetProtection password="CD8E" sheet="1" objects="1" scenarios="1"/>
  <mergeCells count="13">
    <mergeCell ref="A1:P1"/>
    <mergeCell ref="A2:P2"/>
    <mergeCell ref="A13:P13"/>
    <mergeCell ref="A14:P14"/>
    <mergeCell ref="A3:P3"/>
    <mergeCell ref="A4:A5"/>
    <mergeCell ref="B4:B5"/>
    <mergeCell ref="C4:C5"/>
    <mergeCell ref="D4:D5"/>
    <mergeCell ref="E4:E5"/>
    <mergeCell ref="F4:F5"/>
    <mergeCell ref="G4:O4"/>
    <mergeCell ref="P4:P5"/>
  </mergeCells>
  <pageMargins left="0.51" right="0.04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A4" zoomScaleSheetLayoutView="100" workbookViewId="0">
      <selection activeCell="Q10" sqref="Q10"/>
    </sheetView>
  </sheetViews>
  <sheetFormatPr defaultColWidth="9.140625" defaultRowHeight="15.75" customHeight="1" x14ac:dyDescent="0.25"/>
  <cols>
    <col min="1" max="1" width="7.7109375" style="1" customWidth="1"/>
    <col min="2" max="2" width="9.7109375" style="1" customWidth="1"/>
    <col min="3" max="3" width="13.85546875" style="1" customWidth="1"/>
    <col min="4" max="5" width="4.7109375" style="1" customWidth="1"/>
    <col min="6" max="6" width="6.5703125" style="1" customWidth="1"/>
    <col min="7" max="15" width="4.7109375" style="1" customWidth="1"/>
    <col min="16" max="16" width="9" style="1" customWidth="1"/>
    <col min="17" max="16384" width="9.140625" style="1"/>
  </cols>
  <sheetData>
    <row r="1" spans="1:17" ht="24.95" customHeight="1" x14ac:dyDescent="0.25">
      <c r="A1" s="53" t="s">
        <v>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7" ht="24.95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24.95" customHeight="1" x14ac:dyDescent="0.25">
      <c r="A3" s="53" t="s">
        <v>55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24.95" customHeight="1" thickBot="1" x14ac:dyDescent="0.3">
      <c r="A4" s="72" t="s">
        <v>21</v>
      </c>
      <c r="B4" s="72"/>
      <c r="C4" s="73" t="s">
        <v>53</v>
      </c>
      <c r="D4" s="73"/>
      <c r="E4" s="73"/>
      <c r="F4" s="73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ht="39.950000000000003" customHeight="1" x14ac:dyDescent="0.25">
      <c r="A5" s="91" t="s">
        <v>0</v>
      </c>
      <c r="B5" s="93" t="s">
        <v>16</v>
      </c>
      <c r="C5" s="95" t="s">
        <v>17</v>
      </c>
      <c r="D5" s="86" t="s">
        <v>13</v>
      </c>
      <c r="E5" s="86" t="s">
        <v>1</v>
      </c>
      <c r="F5" s="86" t="s">
        <v>12</v>
      </c>
      <c r="G5" s="88" t="s">
        <v>14</v>
      </c>
      <c r="H5" s="88"/>
      <c r="I5" s="88"/>
      <c r="J5" s="88"/>
      <c r="K5" s="88"/>
      <c r="L5" s="88"/>
      <c r="M5" s="88"/>
      <c r="N5" s="88"/>
      <c r="O5" s="88"/>
      <c r="P5" s="89" t="s">
        <v>2</v>
      </c>
    </row>
    <row r="6" spans="1:17" ht="39.950000000000003" customHeight="1" x14ac:dyDescent="0.25">
      <c r="A6" s="92"/>
      <c r="B6" s="94"/>
      <c r="C6" s="96"/>
      <c r="D6" s="97"/>
      <c r="E6" s="97"/>
      <c r="F6" s="87"/>
      <c r="G6" s="14" t="s">
        <v>3</v>
      </c>
      <c r="H6" s="14" t="s">
        <v>4</v>
      </c>
      <c r="I6" s="14" t="s">
        <v>5</v>
      </c>
      <c r="J6" s="14" t="s">
        <v>6</v>
      </c>
      <c r="K6" s="14" t="s">
        <v>7</v>
      </c>
      <c r="L6" s="14" t="s">
        <v>8</v>
      </c>
      <c r="M6" s="14" t="s">
        <v>9</v>
      </c>
      <c r="N6" s="14" t="s">
        <v>10</v>
      </c>
      <c r="O6" s="14" t="s">
        <v>11</v>
      </c>
      <c r="P6" s="90"/>
    </row>
    <row r="7" spans="1:17" ht="60" customHeight="1" x14ac:dyDescent="0.25">
      <c r="A7" s="6">
        <v>1</v>
      </c>
      <c r="B7" s="3" t="s">
        <v>18</v>
      </c>
      <c r="C7" s="12" t="s">
        <v>49</v>
      </c>
      <c r="D7" s="3">
        <v>43</v>
      </c>
      <c r="E7" s="3">
        <v>35</v>
      </c>
      <c r="F7" s="3">
        <f t="shared" ref="F7:F10" si="0">E7*100/D7</f>
        <v>81.395348837209298</v>
      </c>
      <c r="G7" s="3">
        <v>5</v>
      </c>
      <c r="H7" s="3">
        <v>9</v>
      </c>
      <c r="I7" s="3">
        <v>6</v>
      </c>
      <c r="J7" s="3">
        <v>6</v>
      </c>
      <c r="K7" s="3">
        <v>6</v>
      </c>
      <c r="L7" s="3">
        <v>3</v>
      </c>
      <c r="M7" s="3">
        <v>0</v>
      </c>
      <c r="N7" s="3">
        <v>8</v>
      </c>
      <c r="O7" s="4">
        <v>0</v>
      </c>
      <c r="P7" s="7">
        <f t="shared" ref="P7:P10" si="1">(G7*8+H7*7+I7*6+J7*5+K7*4+L7*3+M7*2+N7*1+O7*0)/D7*100/8</f>
        <v>61.046511627906973</v>
      </c>
      <c r="Q7" s="2">
        <f t="shared" ref="Q7:Q10" si="2">SUM(G7:O7)</f>
        <v>43</v>
      </c>
    </row>
    <row r="8" spans="1:17" ht="60" customHeight="1" x14ac:dyDescent="0.25">
      <c r="A8" s="6">
        <v>2</v>
      </c>
      <c r="B8" s="3" t="s">
        <v>19</v>
      </c>
      <c r="C8" s="12" t="s">
        <v>23</v>
      </c>
      <c r="D8" s="3">
        <v>38</v>
      </c>
      <c r="E8" s="3">
        <v>38</v>
      </c>
      <c r="F8" s="3">
        <f t="shared" si="0"/>
        <v>100</v>
      </c>
      <c r="G8" s="3">
        <v>6</v>
      </c>
      <c r="H8" s="3">
        <v>10</v>
      </c>
      <c r="I8" s="3">
        <v>12</v>
      </c>
      <c r="J8" s="3">
        <v>6</v>
      </c>
      <c r="K8" s="3">
        <v>4</v>
      </c>
      <c r="L8" s="3">
        <v>0</v>
      </c>
      <c r="M8" s="3">
        <v>0</v>
      </c>
      <c r="N8" s="3">
        <v>0</v>
      </c>
      <c r="O8" s="4">
        <v>0</v>
      </c>
      <c r="P8" s="7">
        <f t="shared" si="1"/>
        <v>77.631578947368425</v>
      </c>
      <c r="Q8" s="2">
        <f t="shared" si="2"/>
        <v>38</v>
      </c>
    </row>
    <row r="9" spans="1:17" ht="60" customHeight="1" thickBot="1" x14ac:dyDescent="0.3">
      <c r="A9" s="8">
        <v>3</v>
      </c>
      <c r="B9" s="9" t="s">
        <v>20</v>
      </c>
      <c r="C9" s="21" t="s">
        <v>23</v>
      </c>
      <c r="D9" s="9">
        <v>42</v>
      </c>
      <c r="E9" s="9">
        <v>42</v>
      </c>
      <c r="F9" s="9">
        <f t="shared" ref="F9" si="3">E9*100/D9</f>
        <v>100</v>
      </c>
      <c r="G9" s="9">
        <v>3</v>
      </c>
      <c r="H9" s="9">
        <v>5</v>
      </c>
      <c r="I9" s="9">
        <v>7</v>
      </c>
      <c r="J9" s="9">
        <v>5</v>
      </c>
      <c r="K9" s="9">
        <v>6</v>
      </c>
      <c r="L9" s="9">
        <v>10</v>
      </c>
      <c r="M9" s="9">
        <v>6</v>
      </c>
      <c r="N9" s="9">
        <v>0</v>
      </c>
      <c r="O9" s="9">
        <v>0</v>
      </c>
      <c r="P9" s="10">
        <f t="shared" ref="P9" si="4">(G9*8+H9*7+I9*6+J9*5+K9*4+L9*3+M9*2+N9*1+O9*0)/D9*100/8</f>
        <v>57.142857142857139</v>
      </c>
      <c r="Q9" s="2">
        <f t="shared" ref="Q9" si="5">SUM(G9:O9)</f>
        <v>42</v>
      </c>
    </row>
    <row r="10" spans="1:17" ht="39.950000000000003" customHeight="1" thickBot="1" x14ac:dyDescent="0.3">
      <c r="A10" s="8">
        <v>4</v>
      </c>
      <c r="B10" s="9" t="s">
        <v>77</v>
      </c>
      <c r="C10" s="21" t="s">
        <v>80</v>
      </c>
      <c r="D10" s="9">
        <v>33</v>
      </c>
      <c r="E10" s="9">
        <v>33</v>
      </c>
      <c r="F10" s="9">
        <f t="shared" si="0"/>
        <v>100</v>
      </c>
      <c r="G10" s="9">
        <v>1</v>
      </c>
      <c r="H10" s="9">
        <v>4</v>
      </c>
      <c r="I10" s="9">
        <v>6</v>
      </c>
      <c r="J10" s="9">
        <v>3</v>
      </c>
      <c r="K10" s="9">
        <v>6</v>
      </c>
      <c r="L10" s="9">
        <v>7</v>
      </c>
      <c r="M10" s="9">
        <v>6</v>
      </c>
      <c r="N10" s="9">
        <v>0</v>
      </c>
      <c r="O10" s="9">
        <v>0</v>
      </c>
      <c r="P10" s="10">
        <f t="shared" si="1"/>
        <v>54.54545454545454</v>
      </c>
      <c r="Q10" s="2">
        <f t="shared" si="2"/>
        <v>33</v>
      </c>
    </row>
    <row r="11" spans="1:17" ht="39.950000000000003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7" ht="15.75" customHeight="1" x14ac:dyDescent="0.25">
      <c r="A12" s="55" t="s">
        <v>50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</sheetData>
  <sheetProtection algorithmName="SHA-512" hashValue="iyyyn4HsJeqlFLoKS5UnaXOo4wfzovkRpYW8H1CPUAHbWQcbDaftNC7+pXfaBPkGcj1I5fgdmqeQFARI5LwFtQ==" saltValue="BdSGnGmGse8zXzIsvsZLIg==" spinCount="100000" sheet="1" objects="1" scenarios="1"/>
  <mergeCells count="15">
    <mergeCell ref="F5:F6"/>
    <mergeCell ref="G5:O5"/>
    <mergeCell ref="P5:P6"/>
    <mergeCell ref="A11:P11"/>
    <mergeCell ref="A12:P12"/>
    <mergeCell ref="A5:A6"/>
    <mergeCell ref="B5:B6"/>
    <mergeCell ref="C5:C6"/>
    <mergeCell ref="D5:D6"/>
    <mergeCell ref="E5:E6"/>
    <mergeCell ref="A1:P1"/>
    <mergeCell ref="A2:P2"/>
    <mergeCell ref="A3:P3"/>
    <mergeCell ref="A4:B4"/>
    <mergeCell ref="C4:F4"/>
  </mergeCells>
  <printOptions horizontalCentered="1"/>
  <pageMargins left="0.38" right="0" top="0.5" bottom="0" header="0" footer="0"/>
  <pageSetup paperSize="9" orientation="portrait" horizontalDpi="4294967293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SheetLayoutView="100" workbookViewId="0">
      <selection activeCell="P10" sqref="P10"/>
    </sheetView>
  </sheetViews>
  <sheetFormatPr defaultColWidth="9.140625" defaultRowHeight="15.75" customHeight="1" x14ac:dyDescent="0.25"/>
  <cols>
    <col min="1" max="1" width="7.7109375" style="1" customWidth="1"/>
    <col min="2" max="2" width="9.7109375" style="1" customWidth="1"/>
    <col min="3" max="3" width="11.85546875" style="1" customWidth="1"/>
    <col min="4" max="5" width="4.7109375" style="1" customWidth="1"/>
    <col min="6" max="6" width="6.5703125" style="1" customWidth="1"/>
    <col min="7" max="15" width="4.7109375" style="1" customWidth="1"/>
    <col min="16" max="16" width="9" style="1" customWidth="1"/>
    <col min="17" max="16384" width="9.140625" style="1"/>
  </cols>
  <sheetData>
    <row r="1" spans="1:17" ht="15.75" customHeight="1" x14ac:dyDescent="0.25">
      <c r="A1" s="53" t="s">
        <v>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7" ht="24.95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24.95" customHeight="1" x14ac:dyDescent="0.25">
      <c r="A3" s="53" t="s">
        <v>55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24.95" customHeight="1" thickBot="1" x14ac:dyDescent="0.3">
      <c r="A4" s="72" t="s">
        <v>21</v>
      </c>
      <c r="B4" s="72"/>
      <c r="C4" s="73" t="s">
        <v>54</v>
      </c>
      <c r="D4" s="73"/>
      <c r="E4" s="73"/>
      <c r="F4" s="73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ht="39.950000000000003" customHeight="1" x14ac:dyDescent="0.25">
      <c r="A5" s="91" t="s">
        <v>0</v>
      </c>
      <c r="B5" s="86" t="s">
        <v>16</v>
      </c>
      <c r="C5" s="88" t="s">
        <v>17</v>
      </c>
      <c r="D5" s="86" t="s">
        <v>13</v>
      </c>
      <c r="E5" s="86" t="s">
        <v>1</v>
      </c>
      <c r="F5" s="86" t="s">
        <v>12</v>
      </c>
      <c r="G5" s="88" t="s">
        <v>14</v>
      </c>
      <c r="H5" s="88"/>
      <c r="I5" s="88"/>
      <c r="J5" s="88"/>
      <c r="K5" s="88"/>
      <c r="L5" s="88"/>
      <c r="M5" s="88"/>
      <c r="N5" s="88"/>
      <c r="O5" s="88"/>
      <c r="P5" s="89" t="s">
        <v>2</v>
      </c>
    </row>
    <row r="6" spans="1:17" ht="39.950000000000003" customHeight="1" x14ac:dyDescent="0.25">
      <c r="A6" s="98"/>
      <c r="B6" s="102"/>
      <c r="C6" s="99"/>
      <c r="D6" s="100"/>
      <c r="E6" s="100"/>
      <c r="F6" s="101"/>
      <c r="G6" s="38" t="s">
        <v>3</v>
      </c>
      <c r="H6" s="38" t="s">
        <v>4</v>
      </c>
      <c r="I6" s="38" t="s">
        <v>5</v>
      </c>
      <c r="J6" s="38" t="s">
        <v>6</v>
      </c>
      <c r="K6" s="38" t="s">
        <v>7</v>
      </c>
      <c r="L6" s="38" t="s">
        <v>8</v>
      </c>
      <c r="M6" s="38" t="s">
        <v>9</v>
      </c>
      <c r="N6" s="38" t="s">
        <v>10</v>
      </c>
      <c r="O6" s="38" t="s">
        <v>11</v>
      </c>
      <c r="P6" s="90"/>
    </row>
    <row r="7" spans="1:17" ht="39.950000000000003" customHeight="1" x14ac:dyDescent="0.25">
      <c r="A7" s="6">
        <v>1</v>
      </c>
      <c r="B7" s="3" t="s">
        <v>18</v>
      </c>
      <c r="C7" s="12" t="s">
        <v>22</v>
      </c>
      <c r="D7" s="3">
        <v>43</v>
      </c>
      <c r="E7" s="3">
        <v>43</v>
      </c>
      <c r="F7" s="3">
        <f t="shared" ref="F7:F10" si="0">E7*100/D7</f>
        <v>100</v>
      </c>
      <c r="G7" s="3">
        <v>10</v>
      </c>
      <c r="H7" s="3">
        <v>6</v>
      </c>
      <c r="I7" s="3">
        <v>4</v>
      </c>
      <c r="J7" s="3">
        <v>8</v>
      </c>
      <c r="K7" s="3">
        <v>5</v>
      </c>
      <c r="L7" s="3">
        <v>8</v>
      </c>
      <c r="M7" s="3">
        <v>2</v>
      </c>
      <c r="N7" s="3">
        <v>0</v>
      </c>
      <c r="O7" s="4">
        <v>0</v>
      </c>
      <c r="P7" s="7">
        <f t="shared" ref="P7:P10" si="1">(G7*8+H7*7+I7*6+J7*5+K7*4+L7*3+M7*2+N7*1+O7*0)/D7*100/8</f>
        <v>68.023255813953483</v>
      </c>
      <c r="Q7" s="2">
        <f t="shared" ref="Q7:Q10" si="2">SUM(G7:O7)</f>
        <v>43</v>
      </c>
    </row>
    <row r="8" spans="1:17" ht="39.950000000000003" customHeight="1" x14ac:dyDescent="0.25">
      <c r="A8" s="6">
        <v>2</v>
      </c>
      <c r="B8" s="3" t="s">
        <v>19</v>
      </c>
      <c r="C8" s="12" t="s">
        <v>22</v>
      </c>
      <c r="D8" s="3">
        <v>38</v>
      </c>
      <c r="E8" s="3">
        <v>38</v>
      </c>
      <c r="F8" s="3">
        <f t="shared" si="0"/>
        <v>100</v>
      </c>
      <c r="G8" s="3">
        <v>6</v>
      </c>
      <c r="H8" s="3">
        <v>8</v>
      </c>
      <c r="I8" s="3">
        <v>9</v>
      </c>
      <c r="J8" s="3">
        <v>9</v>
      </c>
      <c r="K8" s="3">
        <v>6</v>
      </c>
      <c r="L8" s="3">
        <v>0</v>
      </c>
      <c r="M8" s="3">
        <v>0</v>
      </c>
      <c r="N8" s="3">
        <v>0</v>
      </c>
      <c r="O8" s="4">
        <v>0</v>
      </c>
      <c r="P8" s="7">
        <f t="shared" si="1"/>
        <v>74.671052631578945</v>
      </c>
      <c r="Q8" s="2">
        <f t="shared" si="2"/>
        <v>38</v>
      </c>
    </row>
    <row r="9" spans="1:17" ht="39.950000000000003" customHeight="1" thickBot="1" x14ac:dyDescent="0.3">
      <c r="A9" s="8">
        <v>3</v>
      </c>
      <c r="B9" s="9" t="s">
        <v>20</v>
      </c>
      <c r="C9" s="21" t="s">
        <v>22</v>
      </c>
      <c r="D9" s="9">
        <v>42</v>
      </c>
      <c r="E9" s="9">
        <v>40</v>
      </c>
      <c r="F9" s="9">
        <f t="shared" ref="F9" si="3">E9*100/D9</f>
        <v>95.238095238095241</v>
      </c>
      <c r="G9" s="9">
        <v>3</v>
      </c>
      <c r="H9" s="9">
        <v>3</v>
      </c>
      <c r="I9" s="9">
        <v>4</v>
      </c>
      <c r="J9" s="9">
        <v>3</v>
      </c>
      <c r="K9" s="9">
        <v>6</v>
      </c>
      <c r="L9" s="9">
        <v>7</v>
      </c>
      <c r="M9" s="9">
        <v>5</v>
      </c>
      <c r="N9" s="9">
        <v>9</v>
      </c>
      <c r="O9" s="9">
        <v>2</v>
      </c>
      <c r="P9" s="10">
        <f t="shared" ref="P9" si="4">(G9*8+H9*7+I9*6+J9*5+K9*4+L9*3+M9*2+N9*1+O9*0)/D9*100/8</f>
        <v>44.047619047619044</v>
      </c>
      <c r="Q9" s="2">
        <f t="shared" ref="Q9" si="5">SUM(G9:O9)</f>
        <v>42</v>
      </c>
    </row>
    <row r="10" spans="1:17" ht="39.950000000000003" customHeight="1" thickBot="1" x14ac:dyDescent="0.3">
      <c r="A10" s="8">
        <v>4</v>
      </c>
      <c r="B10" s="9" t="s">
        <v>77</v>
      </c>
      <c r="C10" s="21" t="s">
        <v>22</v>
      </c>
      <c r="D10" s="9">
        <v>33</v>
      </c>
      <c r="E10" s="9">
        <v>33</v>
      </c>
      <c r="F10" s="9">
        <f t="shared" si="0"/>
        <v>100</v>
      </c>
      <c r="G10" s="9">
        <v>5</v>
      </c>
      <c r="H10" s="9">
        <v>1</v>
      </c>
      <c r="I10" s="9">
        <v>8</v>
      </c>
      <c r="J10" s="9">
        <v>6</v>
      </c>
      <c r="K10" s="9">
        <v>3</v>
      </c>
      <c r="L10" s="9">
        <v>7</v>
      </c>
      <c r="M10" s="9">
        <v>2</v>
      </c>
      <c r="N10" s="9">
        <v>1</v>
      </c>
      <c r="O10" s="9">
        <v>0</v>
      </c>
      <c r="P10" s="10">
        <f t="shared" si="1"/>
        <v>61.742424242424242</v>
      </c>
      <c r="Q10" s="2">
        <f t="shared" si="2"/>
        <v>33</v>
      </c>
    </row>
    <row r="11" spans="1:17" ht="39.950000000000003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7" ht="15.75" customHeight="1" x14ac:dyDescent="0.25">
      <c r="A12" s="55" t="s">
        <v>50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</sheetData>
  <sheetProtection algorithmName="SHA-512" hashValue="qmLJbJCRvp02X+EcZePPsjqL3ynjTB3LHAiWx/S7lWnXfq74nq5sbOzK4FiMxAz8Grhnio4Mb4dNo01B3a8qIQ==" saltValue="AwCD2nOk3Qnmn100xtvMdQ==" spinCount="100000" sheet="1" objects="1" scenarios="1"/>
  <mergeCells count="15">
    <mergeCell ref="A11:P11"/>
    <mergeCell ref="A12:P12"/>
    <mergeCell ref="A2:P2"/>
    <mergeCell ref="A3:P3"/>
    <mergeCell ref="A1:P1"/>
    <mergeCell ref="A5:A6"/>
    <mergeCell ref="C5:C6"/>
    <mergeCell ref="D5:D6"/>
    <mergeCell ref="E5:E6"/>
    <mergeCell ref="F5:F6"/>
    <mergeCell ref="G5:O5"/>
    <mergeCell ref="P5:P6"/>
    <mergeCell ref="B5:B6"/>
    <mergeCell ref="A4:B4"/>
    <mergeCell ref="C4:F4"/>
  </mergeCells>
  <printOptions horizontalCentered="1"/>
  <pageMargins left="0.38" right="0" top="0.5" bottom="0" header="0" footer="0"/>
  <pageSetup paperSize="9" orientation="portrait" horizontalDpi="4294967293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6"/>
  <sheetViews>
    <sheetView workbookViewId="0">
      <selection sqref="A1:P1"/>
    </sheetView>
  </sheetViews>
  <sheetFormatPr defaultColWidth="9.140625" defaultRowHeight="15.75" x14ac:dyDescent="0.25"/>
  <cols>
    <col min="1" max="1" width="4.7109375" style="1" customWidth="1"/>
    <col min="2" max="2" width="16.42578125" style="1" customWidth="1"/>
    <col min="3" max="3" width="18.5703125" style="1" customWidth="1"/>
    <col min="4" max="5" width="3.7109375" style="1" customWidth="1"/>
    <col min="6" max="6" width="8" style="1" customWidth="1"/>
    <col min="7" max="15" width="3.7109375" style="1" customWidth="1"/>
    <col min="16" max="16" width="10.7109375" style="1" customWidth="1"/>
    <col min="17" max="16384" width="9.140625" style="1"/>
  </cols>
  <sheetData>
    <row r="1" spans="1:17" ht="30" customHeight="1" x14ac:dyDescent="0.25">
      <c r="A1" s="53" t="s">
        <v>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7" ht="30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30" customHeight="1" thickBot="1" x14ac:dyDescent="0.3">
      <c r="A3" s="53" t="s">
        <v>60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50.1" customHeight="1" x14ac:dyDescent="0.25">
      <c r="A4" s="56" t="s">
        <v>0</v>
      </c>
      <c r="B4" s="58" t="s">
        <v>30</v>
      </c>
      <c r="C4" s="60" t="s">
        <v>31</v>
      </c>
      <c r="D4" s="62" t="s">
        <v>13</v>
      </c>
      <c r="E4" s="62" t="s">
        <v>1</v>
      </c>
      <c r="F4" s="62" t="s">
        <v>12</v>
      </c>
      <c r="G4" s="64" t="s">
        <v>14</v>
      </c>
      <c r="H4" s="64"/>
      <c r="I4" s="64"/>
      <c r="J4" s="64"/>
      <c r="K4" s="64"/>
      <c r="L4" s="64"/>
      <c r="M4" s="64"/>
      <c r="N4" s="64"/>
      <c r="O4" s="64"/>
      <c r="P4" s="65" t="s">
        <v>2</v>
      </c>
    </row>
    <row r="5" spans="1:17" ht="50.1" customHeight="1" x14ac:dyDescent="0.25">
      <c r="A5" s="57"/>
      <c r="B5" s="59"/>
      <c r="C5" s="61"/>
      <c r="D5" s="59"/>
      <c r="E5" s="59"/>
      <c r="F5" s="63"/>
      <c r="G5" s="13" t="s">
        <v>3</v>
      </c>
      <c r="H5" s="13" t="s">
        <v>4</v>
      </c>
      <c r="I5" s="13" t="s">
        <v>5</v>
      </c>
      <c r="J5" s="13" t="s">
        <v>6</v>
      </c>
      <c r="K5" s="13" t="s">
        <v>7</v>
      </c>
      <c r="L5" s="13" t="s">
        <v>8</v>
      </c>
      <c r="M5" s="13" t="s">
        <v>9</v>
      </c>
      <c r="N5" s="13" t="s">
        <v>10</v>
      </c>
      <c r="O5" s="13" t="s">
        <v>11</v>
      </c>
      <c r="P5" s="66"/>
    </row>
    <row r="6" spans="1:17" ht="50.1" customHeight="1" x14ac:dyDescent="0.25">
      <c r="A6" s="6">
        <v>1</v>
      </c>
      <c r="B6" s="17" t="s">
        <v>32</v>
      </c>
      <c r="C6" s="18" t="s">
        <v>33</v>
      </c>
      <c r="D6" s="3">
        <v>38</v>
      </c>
      <c r="E6" s="3">
        <v>38</v>
      </c>
      <c r="F6" s="3">
        <f t="shared" ref="F6:F12" si="0">E6*100/D6</f>
        <v>100</v>
      </c>
      <c r="G6" s="3">
        <v>9</v>
      </c>
      <c r="H6" s="3">
        <v>8</v>
      </c>
      <c r="I6" s="3">
        <v>11</v>
      </c>
      <c r="J6" s="3">
        <v>7</v>
      </c>
      <c r="K6" s="3">
        <v>3</v>
      </c>
      <c r="L6" s="3">
        <v>0</v>
      </c>
      <c r="M6" s="3">
        <v>0</v>
      </c>
      <c r="N6" s="3">
        <v>0</v>
      </c>
      <c r="O6" s="4">
        <v>0</v>
      </c>
      <c r="P6" s="7">
        <f t="shared" ref="P6:P11" si="1">(G6*8+H6*7+I6*6+J6*5+K6*4+L6*3+M6*2+N6*1+O6*0)/D6*100/8</f>
        <v>79.276315789473685</v>
      </c>
      <c r="Q6" s="2">
        <f>SUM(G6:O6)</f>
        <v>38</v>
      </c>
    </row>
    <row r="7" spans="1:17" ht="50.1" customHeight="1" x14ac:dyDescent="0.25">
      <c r="A7" s="6">
        <v>2</v>
      </c>
      <c r="B7" s="17" t="s">
        <v>34</v>
      </c>
      <c r="C7" s="18" t="s">
        <v>35</v>
      </c>
      <c r="D7" s="3">
        <v>22</v>
      </c>
      <c r="E7" s="3">
        <v>22</v>
      </c>
      <c r="F7" s="3">
        <f t="shared" si="0"/>
        <v>100</v>
      </c>
      <c r="G7" s="3">
        <v>6</v>
      </c>
      <c r="H7" s="3">
        <v>8</v>
      </c>
      <c r="I7" s="3">
        <v>4</v>
      </c>
      <c r="J7" s="3">
        <v>3</v>
      </c>
      <c r="K7" s="3">
        <v>1</v>
      </c>
      <c r="L7" s="3">
        <v>0</v>
      </c>
      <c r="M7" s="3">
        <v>0</v>
      </c>
      <c r="N7" s="3">
        <v>0</v>
      </c>
      <c r="O7" s="4">
        <v>0</v>
      </c>
      <c r="P7" s="7">
        <f t="shared" si="1"/>
        <v>83.522727272727266</v>
      </c>
      <c r="Q7" s="2">
        <f t="shared" ref="Q7:Q12" si="2">SUM(G7:O7)</f>
        <v>22</v>
      </c>
    </row>
    <row r="8" spans="1:17" ht="50.1" customHeight="1" x14ac:dyDescent="0.25">
      <c r="A8" s="6">
        <v>3</v>
      </c>
      <c r="B8" s="17" t="s">
        <v>36</v>
      </c>
      <c r="C8" s="18" t="s">
        <v>37</v>
      </c>
      <c r="D8" s="3">
        <v>16</v>
      </c>
      <c r="E8" s="3">
        <v>16</v>
      </c>
      <c r="F8" s="3">
        <f t="shared" si="0"/>
        <v>100</v>
      </c>
      <c r="G8" s="3">
        <v>3</v>
      </c>
      <c r="H8" s="3">
        <v>8</v>
      </c>
      <c r="I8" s="3">
        <v>3</v>
      </c>
      <c r="J8" s="3">
        <v>2</v>
      </c>
      <c r="K8" s="3">
        <v>0</v>
      </c>
      <c r="L8" s="3">
        <v>0</v>
      </c>
      <c r="M8" s="3">
        <v>0</v>
      </c>
      <c r="N8" s="3">
        <v>0</v>
      </c>
      <c r="O8" s="4">
        <v>0</v>
      </c>
      <c r="P8" s="7">
        <f t="shared" si="1"/>
        <v>84.375</v>
      </c>
      <c r="Q8" s="2">
        <f t="shared" si="2"/>
        <v>16</v>
      </c>
    </row>
    <row r="9" spans="1:17" ht="50.1" customHeight="1" x14ac:dyDescent="0.25">
      <c r="A9" s="6">
        <v>4</v>
      </c>
      <c r="B9" s="18" t="s">
        <v>38</v>
      </c>
      <c r="C9" s="18" t="s">
        <v>39</v>
      </c>
      <c r="D9" s="3">
        <v>38</v>
      </c>
      <c r="E9" s="3">
        <v>38</v>
      </c>
      <c r="F9" s="3">
        <f t="shared" si="0"/>
        <v>100</v>
      </c>
      <c r="G9" s="3">
        <v>4</v>
      </c>
      <c r="H9" s="3">
        <v>3</v>
      </c>
      <c r="I9" s="3">
        <v>10</v>
      </c>
      <c r="J9" s="3">
        <v>11</v>
      </c>
      <c r="K9" s="3">
        <v>10</v>
      </c>
      <c r="L9" s="3">
        <v>0</v>
      </c>
      <c r="M9" s="3">
        <v>0</v>
      </c>
      <c r="N9" s="3">
        <v>0</v>
      </c>
      <c r="O9" s="4">
        <v>0</v>
      </c>
      <c r="P9" s="7">
        <f t="shared" si="1"/>
        <v>68.421052631578945</v>
      </c>
      <c r="Q9" s="2">
        <f t="shared" si="2"/>
        <v>38</v>
      </c>
    </row>
    <row r="10" spans="1:17" ht="50.1" customHeight="1" x14ac:dyDescent="0.25">
      <c r="A10" s="6">
        <v>5</v>
      </c>
      <c r="B10" s="17" t="s">
        <v>40</v>
      </c>
      <c r="C10" s="11" t="s">
        <v>41</v>
      </c>
      <c r="D10" s="3">
        <v>38</v>
      </c>
      <c r="E10" s="3">
        <v>38</v>
      </c>
      <c r="F10" s="3">
        <f t="shared" si="0"/>
        <v>100</v>
      </c>
      <c r="G10" s="3">
        <v>6</v>
      </c>
      <c r="H10" s="3">
        <v>10</v>
      </c>
      <c r="I10" s="3">
        <v>12</v>
      </c>
      <c r="J10" s="3">
        <v>6</v>
      </c>
      <c r="K10" s="3">
        <v>4</v>
      </c>
      <c r="L10" s="3">
        <v>0</v>
      </c>
      <c r="M10" s="3">
        <v>0</v>
      </c>
      <c r="N10" s="3">
        <v>0</v>
      </c>
      <c r="O10" s="4">
        <v>0</v>
      </c>
      <c r="P10" s="7">
        <f t="shared" si="1"/>
        <v>77.631578947368425</v>
      </c>
      <c r="Q10" s="2">
        <f t="shared" si="2"/>
        <v>38</v>
      </c>
    </row>
    <row r="11" spans="1:17" ht="50.1" customHeight="1" x14ac:dyDescent="0.25">
      <c r="A11" s="6">
        <v>6</v>
      </c>
      <c r="B11" s="17" t="s">
        <v>42</v>
      </c>
      <c r="C11" s="18" t="s">
        <v>43</v>
      </c>
      <c r="D11" s="3">
        <v>38</v>
      </c>
      <c r="E11" s="3">
        <v>38</v>
      </c>
      <c r="F11" s="3">
        <f t="shared" si="0"/>
        <v>100</v>
      </c>
      <c r="G11" s="3">
        <v>6</v>
      </c>
      <c r="H11" s="3">
        <v>8</v>
      </c>
      <c r="I11" s="3">
        <v>9</v>
      </c>
      <c r="J11" s="3">
        <v>9</v>
      </c>
      <c r="K11" s="3">
        <v>6</v>
      </c>
      <c r="L11" s="3">
        <v>0</v>
      </c>
      <c r="M11" s="3">
        <v>0</v>
      </c>
      <c r="N11" s="3">
        <v>0</v>
      </c>
      <c r="O11" s="4">
        <v>0</v>
      </c>
      <c r="P11" s="7">
        <f t="shared" si="1"/>
        <v>74.671052631578945</v>
      </c>
      <c r="Q11" s="2">
        <f t="shared" si="2"/>
        <v>38</v>
      </c>
    </row>
    <row r="12" spans="1:17" ht="50.1" customHeight="1" thickBot="1" x14ac:dyDescent="0.3">
      <c r="A12" s="8">
        <v>7</v>
      </c>
      <c r="B12" s="19" t="s">
        <v>27</v>
      </c>
      <c r="C12" s="20" t="s">
        <v>47</v>
      </c>
      <c r="D12" s="9">
        <v>38</v>
      </c>
      <c r="E12" s="9">
        <v>38</v>
      </c>
      <c r="F12" s="9">
        <f t="shared" si="0"/>
        <v>100</v>
      </c>
      <c r="G12" s="9">
        <f>SUM(G6:G11)</f>
        <v>34</v>
      </c>
      <c r="H12" s="9">
        <f t="shared" ref="H12:O12" si="3">SUM(H6:H11)</f>
        <v>45</v>
      </c>
      <c r="I12" s="9">
        <f t="shared" si="3"/>
        <v>49</v>
      </c>
      <c r="J12" s="9">
        <f t="shared" si="3"/>
        <v>38</v>
      </c>
      <c r="K12" s="9">
        <f t="shared" si="3"/>
        <v>24</v>
      </c>
      <c r="L12" s="9">
        <f t="shared" si="3"/>
        <v>0</v>
      </c>
      <c r="M12" s="9">
        <f t="shared" si="3"/>
        <v>0</v>
      </c>
      <c r="N12" s="9">
        <f t="shared" si="3"/>
        <v>0</v>
      </c>
      <c r="O12" s="9">
        <f t="shared" si="3"/>
        <v>0</v>
      </c>
      <c r="P12" s="10">
        <f>(G12*8+H12*7+I12*6+J12*5+K12*4+L12*3+M12*2+N12*1+O12*0)/D12*100/40</f>
        <v>76.776315789473671</v>
      </c>
      <c r="Q12" s="2">
        <f t="shared" si="2"/>
        <v>190</v>
      </c>
    </row>
    <row r="13" spans="1:17" ht="50.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17" ht="50.1" customHeight="1" x14ac:dyDescent="0.25">
      <c r="A14" s="55" t="s">
        <v>50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17" ht="50.1" customHeight="1" x14ac:dyDescent="0.25"/>
    <row r="16" spans="1:17" ht="50.1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  <row r="127" ht="50.1" customHeight="1" x14ac:dyDescent="0.25"/>
    <row r="128" ht="50.1" customHeight="1" x14ac:dyDescent="0.25"/>
    <row r="129" ht="50.1" customHeight="1" x14ac:dyDescent="0.25"/>
    <row r="130" ht="50.1" customHeight="1" x14ac:dyDescent="0.25"/>
    <row r="131" ht="50.1" customHeight="1" x14ac:dyDescent="0.25"/>
    <row r="132" ht="50.1" customHeight="1" x14ac:dyDescent="0.25"/>
    <row r="133" ht="50.1" customHeight="1" x14ac:dyDescent="0.25"/>
    <row r="134" ht="50.1" customHeight="1" x14ac:dyDescent="0.25"/>
    <row r="135" ht="50.1" customHeight="1" x14ac:dyDescent="0.25"/>
    <row r="136" ht="50.1" customHeight="1" x14ac:dyDescent="0.25"/>
    <row r="137" ht="50.1" customHeight="1" x14ac:dyDescent="0.25"/>
    <row r="138" ht="50.1" customHeight="1" x14ac:dyDescent="0.25"/>
    <row r="139" ht="50.1" customHeight="1" x14ac:dyDescent="0.25"/>
    <row r="140" ht="50.1" customHeight="1" x14ac:dyDescent="0.25"/>
    <row r="141" ht="50.1" customHeight="1" x14ac:dyDescent="0.25"/>
    <row r="142" ht="50.1" customHeight="1" x14ac:dyDescent="0.25"/>
    <row r="143" ht="50.1" customHeight="1" x14ac:dyDescent="0.25"/>
    <row r="144" ht="50.1" customHeight="1" x14ac:dyDescent="0.25"/>
    <row r="145" ht="50.1" customHeight="1" x14ac:dyDescent="0.25"/>
    <row r="146" ht="50.1" customHeight="1" x14ac:dyDescent="0.25"/>
    <row r="147" ht="50.1" customHeight="1" x14ac:dyDescent="0.25"/>
    <row r="148" ht="50.1" customHeight="1" x14ac:dyDescent="0.25"/>
    <row r="149" ht="50.1" customHeight="1" x14ac:dyDescent="0.25"/>
    <row r="150" ht="50.1" customHeight="1" x14ac:dyDescent="0.25"/>
    <row r="151" ht="50.1" customHeight="1" x14ac:dyDescent="0.25"/>
    <row r="152" ht="50.1" customHeight="1" x14ac:dyDescent="0.25"/>
    <row r="153" ht="50.1" customHeight="1" x14ac:dyDescent="0.25"/>
    <row r="154" ht="50.1" customHeight="1" x14ac:dyDescent="0.25"/>
    <row r="155" ht="50.1" customHeight="1" x14ac:dyDescent="0.25"/>
    <row r="156" ht="50.1" customHeight="1" x14ac:dyDescent="0.25"/>
    <row r="157" ht="50.1" customHeight="1" x14ac:dyDescent="0.25"/>
    <row r="158" ht="50.1" customHeight="1" x14ac:dyDescent="0.25"/>
    <row r="159" ht="50.1" customHeight="1" x14ac:dyDescent="0.25"/>
    <row r="160" ht="50.1" customHeight="1" x14ac:dyDescent="0.25"/>
    <row r="161" ht="50.1" customHeight="1" x14ac:dyDescent="0.25"/>
    <row r="162" ht="50.1" customHeight="1" x14ac:dyDescent="0.25"/>
    <row r="163" ht="50.1" customHeight="1" x14ac:dyDescent="0.25"/>
    <row r="164" ht="50.1" customHeight="1" x14ac:dyDescent="0.25"/>
    <row r="165" ht="50.1" customHeight="1" x14ac:dyDescent="0.25"/>
    <row r="166" ht="50.1" customHeight="1" x14ac:dyDescent="0.25"/>
    <row r="167" ht="50.1" customHeight="1" x14ac:dyDescent="0.25"/>
    <row r="168" ht="50.1" customHeight="1" x14ac:dyDescent="0.25"/>
    <row r="169" ht="50.1" customHeight="1" x14ac:dyDescent="0.25"/>
    <row r="170" ht="50.1" customHeight="1" x14ac:dyDescent="0.25"/>
    <row r="171" ht="50.1" customHeight="1" x14ac:dyDescent="0.25"/>
    <row r="172" ht="50.1" customHeight="1" x14ac:dyDescent="0.25"/>
    <row r="173" ht="50.1" customHeight="1" x14ac:dyDescent="0.25"/>
    <row r="174" ht="50.1" customHeight="1" x14ac:dyDescent="0.25"/>
    <row r="175" ht="50.1" customHeight="1" x14ac:dyDescent="0.25"/>
    <row r="176" ht="50.1" customHeight="1" x14ac:dyDescent="0.25"/>
    <row r="177" ht="50.1" customHeight="1" x14ac:dyDescent="0.25"/>
    <row r="178" ht="50.1" customHeight="1" x14ac:dyDescent="0.25"/>
    <row r="179" ht="50.1" customHeight="1" x14ac:dyDescent="0.25"/>
    <row r="180" ht="50.1" customHeight="1" x14ac:dyDescent="0.25"/>
    <row r="181" ht="50.1" customHeight="1" x14ac:dyDescent="0.25"/>
    <row r="182" ht="50.1" customHeight="1" x14ac:dyDescent="0.25"/>
    <row r="183" ht="50.1" customHeight="1" x14ac:dyDescent="0.25"/>
    <row r="184" ht="50.1" customHeight="1" x14ac:dyDescent="0.25"/>
    <row r="185" ht="50.1" customHeight="1" x14ac:dyDescent="0.25"/>
    <row r="186" ht="50.1" customHeight="1" x14ac:dyDescent="0.25"/>
    <row r="187" ht="50.1" customHeight="1" x14ac:dyDescent="0.25"/>
    <row r="188" ht="50.1" customHeight="1" x14ac:dyDescent="0.25"/>
    <row r="189" ht="50.1" customHeight="1" x14ac:dyDescent="0.25"/>
    <row r="190" ht="50.1" customHeight="1" x14ac:dyDescent="0.25"/>
    <row r="191" ht="50.1" customHeight="1" x14ac:dyDescent="0.25"/>
    <row r="192" ht="50.1" customHeight="1" x14ac:dyDescent="0.25"/>
    <row r="193" ht="50.1" customHeight="1" x14ac:dyDescent="0.25"/>
    <row r="194" ht="50.1" customHeight="1" x14ac:dyDescent="0.25"/>
    <row r="195" ht="50.1" customHeight="1" x14ac:dyDescent="0.25"/>
    <row r="196" ht="50.1" customHeight="1" x14ac:dyDescent="0.25"/>
    <row r="197" ht="50.1" customHeight="1" x14ac:dyDescent="0.25"/>
    <row r="198" ht="50.1" customHeight="1" x14ac:dyDescent="0.25"/>
    <row r="199" ht="50.1" customHeight="1" x14ac:dyDescent="0.25"/>
    <row r="200" ht="50.1" customHeight="1" x14ac:dyDescent="0.25"/>
    <row r="201" ht="50.1" customHeight="1" x14ac:dyDescent="0.25"/>
    <row r="202" ht="50.1" customHeight="1" x14ac:dyDescent="0.25"/>
    <row r="203" ht="50.1" customHeight="1" x14ac:dyDescent="0.25"/>
    <row r="204" ht="50.1" customHeight="1" x14ac:dyDescent="0.25"/>
    <row r="205" ht="50.1" customHeight="1" x14ac:dyDescent="0.25"/>
    <row r="206" ht="50.1" customHeight="1" x14ac:dyDescent="0.25"/>
    <row r="207" ht="50.1" customHeight="1" x14ac:dyDescent="0.25"/>
    <row r="208" ht="50.1" customHeight="1" x14ac:dyDescent="0.25"/>
    <row r="209" ht="50.1" customHeight="1" x14ac:dyDescent="0.25"/>
    <row r="210" ht="50.1" customHeight="1" x14ac:dyDescent="0.25"/>
    <row r="211" ht="50.1" customHeight="1" x14ac:dyDescent="0.25"/>
    <row r="212" ht="50.1" customHeight="1" x14ac:dyDescent="0.25"/>
    <row r="213" ht="50.1" customHeight="1" x14ac:dyDescent="0.25"/>
    <row r="214" ht="50.1" customHeight="1" x14ac:dyDescent="0.25"/>
    <row r="215" ht="50.1" customHeight="1" x14ac:dyDescent="0.25"/>
    <row r="216" ht="50.1" customHeight="1" x14ac:dyDescent="0.25"/>
    <row r="217" ht="50.1" customHeight="1" x14ac:dyDescent="0.25"/>
    <row r="218" ht="50.1" customHeight="1" x14ac:dyDescent="0.25"/>
    <row r="219" ht="50.1" customHeight="1" x14ac:dyDescent="0.25"/>
    <row r="220" ht="50.1" customHeight="1" x14ac:dyDescent="0.25"/>
    <row r="221" ht="50.1" customHeight="1" x14ac:dyDescent="0.25"/>
    <row r="222" ht="50.1" customHeight="1" x14ac:dyDescent="0.25"/>
    <row r="223" ht="50.1" customHeight="1" x14ac:dyDescent="0.25"/>
    <row r="224" ht="50.1" customHeight="1" x14ac:dyDescent="0.25"/>
    <row r="225" ht="50.1" customHeight="1" x14ac:dyDescent="0.25"/>
    <row r="226" ht="50.1" customHeight="1" x14ac:dyDescent="0.25"/>
    <row r="227" ht="50.1" customHeight="1" x14ac:dyDescent="0.25"/>
    <row r="228" ht="50.1" customHeight="1" x14ac:dyDescent="0.25"/>
    <row r="229" ht="50.1" customHeight="1" x14ac:dyDescent="0.25"/>
    <row r="230" ht="50.1" customHeight="1" x14ac:dyDescent="0.25"/>
    <row r="231" ht="50.1" customHeight="1" x14ac:dyDescent="0.25"/>
    <row r="232" ht="50.1" customHeight="1" x14ac:dyDescent="0.25"/>
    <row r="233" ht="50.1" customHeight="1" x14ac:dyDescent="0.25"/>
    <row r="234" ht="50.1" customHeight="1" x14ac:dyDescent="0.25"/>
    <row r="235" ht="50.1" customHeight="1" x14ac:dyDescent="0.25"/>
    <row r="236" ht="50.1" customHeight="1" x14ac:dyDescent="0.25"/>
  </sheetData>
  <sheetProtection password="CD8E" sheet="1" objects="1" scenarios="1"/>
  <mergeCells count="13">
    <mergeCell ref="A1:P1"/>
    <mergeCell ref="A2:P2"/>
    <mergeCell ref="A3:P3"/>
    <mergeCell ref="G4:O4"/>
    <mergeCell ref="P4:P5"/>
    <mergeCell ref="A13:P13"/>
    <mergeCell ref="A14:P14"/>
    <mergeCell ref="A4:A5"/>
    <mergeCell ref="B4:B5"/>
    <mergeCell ref="C4:C5"/>
    <mergeCell ref="D4:D5"/>
    <mergeCell ref="E4:E5"/>
    <mergeCell ref="F4:F5"/>
  </mergeCells>
  <pageMargins left="0.51" right="0.0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topLeftCell="A12" workbookViewId="0">
      <selection activeCell="R19" sqref="R19"/>
    </sheetView>
  </sheetViews>
  <sheetFormatPr defaultColWidth="9.140625" defaultRowHeight="15.75" x14ac:dyDescent="0.25"/>
  <cols>
    <col min="1" max="1" width="4.7109375" style="1" customWidth="1"/>
    <col min="2" max="2" width="16.42578125" style="1" customWidth="1"/>
    <col min="3" max="3" width="18.5703125" style="1" customWidth="1"/>
    <col min="4" max="5" width="3.7109375" style="1" customWidth="1"/>
    <col min="6" max="6" width="8" style="1" customWidth="1"/>
    <col min="7" max="15" width="3.7109375" style="1" customWidth="1"/>
    <col min="16" max="16" width="10.7109375" style="1" customWidth="1"/>
    <col min="17" max="16384" width="9.140625" style="1"/>
  </cols>
  <sheetData>
    <row r="1" spans="1:17" ht="30" customHeight="1" x14ac:dyDescent="0.25">
      <c r="A1" s="53" t="s">
        <v>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7" ht="30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30" customHeight="1" thickBot="1" x14ac:dyDescent="0.3">
      <c r="A3" s="53" t="s">
        <v>61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50.1" customHeight="1" x14ac:dyDescent="0.25">
      <c r="A4" s="56" t="s">
        <v>0</v>
      </c>
      <c r="B4" s="58" t="s">
        <v>30</v>
      </c>
      <c r="C4" s="60" t="s">
        <v>51</v>
      </c>
      <c r="D4" s="62" t="s">
        <v>13</v>
      </c>
      <c r="E4" s="62" t="s">
        <v>1</v>
      </c>
      <c r="F4" s="62" t="s">
        <v>12</v>
      </c>
      <c r="G4" s="64" t="s">
        <v>14</v>
      </c>
      <c r="H4" s="64"/>
      <c r="I4" s="64"/>
      <c r="J4" s="64"/>
      <c r="K4" s="64"/>
      <c r="L4" s="64"/>
      <c r="M4" s="64"/>
      <c r="N4" s="64"/>
      <c r="O4" s="64"/>
      <c r="P4" s="65" t="s">
        <v>2</v>
      </c>
    </row>
    <row r="5" spans="1:17" ht="50.1" customHeight="1" x14ac:dyDescent="0.25">
      <c r="A5" s="57"/>
      <c r="B5" s="59"/>
      <c r="C5" s="61"/>
      <c r="D5" s="59"/>
      <c r="E5" s="59"/>
      <c r="F5" s="63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5" t="s">
        <v>9</v>
      </c>
      <c r="N5" s="5" t="s">
        <v>10</v>
      </c>
      <c r="O5" s="5" t="s">
        <v>11</v>
      </c>
      <c r="P5" s="66"/>
    </row>
    <row r="6" spans="1:17" s="2" customFormat="1" ht="50.1" customHeight="1" x14ac:dyDescent="0.2">
      <c r="A6" s="6">
        <v>1</v>
      </c>
      <c r="B6" s="17" t="s">
        <v>32</v>
      </c>
      <c r="C6" s="18" t="s">
        <v>33</v>
      </c>
      <c r="D6" s="3">
        <v>42</v>
      </c>
      <c r="E6" s="3">
        <v>42</v>
      </c>
      <c r="F6" s="3">
        <f>E6*100/D6</f>
        <v>100</v>
      </c>
      <c r="G6" s="3">
        <v>1</v>
      </c>
      <c r="H6" s="3">
        <v>6</v>
      </c>
      <c r="I6" s="3">
        <v>0</v>
      </c>
      <c r="J6" s="3">
        <v>2</v>
      </c>
      <c r="K6" s="3">
        <v>5</v>
      </c>
      <c r="L6" s="3">
        <v>9</v>
      </c>
      <c r="M6" s="3">
        <v>9</v>
      </c>
      <c r="N6" s="3">
        <v>10</v>
      </c>
      <c r="O6" s="3">
        <v>0</v>
      </c>
      <c r="P6" s="7">
        <f>(G6*8+H6*7+I6*6+J6*5+K6*4+L6*3+M6*2+N6*1+O6*0)/D6*100/8</f>
        <v>40.178571428571431</v>
      </c>
      <c r="Q6" s="2">
        <f>SUM(G6:O6)</f>
        <v>42</v>
      </c>
    </row>
    <row r="7" spans="1:17" ht="50.1" customHeight="1" x14ac:dyDescent="0.25">
      <c r="A7" s="6">
        <v>2</v>
      </c>
      <c r="B7" s="17" t="s">
        <v>34</v>
      </c>
      <c r="C7" s="18" t="s">
        <v>35</v>
      </c>
      <c r="D7" s="3">
        <v>20</v>
      </c>
      <c r="E7" s="3">
        <v>20</v>
      </c>
      <c r="F7" s="3">
        <f t="shared" ref="F7:F12" si="0">E7*100/D7</f>
        <v>100</v>
      </c>
      <c r="G7" s="3">
        <v>1</v>
      </c>
      <c r="H7" s="3">
        <v>2</v>
      </c>
      <c r="I7" s="3">
        <v>4</v>
      </c>
      <c r="J7" s="3">
        <v>5</v>
      </c>
      <c r="K7" s="3">
        <v>3</v>
      </c>
      <c r="L7" s="3">
        <v>3</v>
      </c>
      <c r="M7" s="3">
        <v>2</v>
      </c>
      <c r="N7" s="3">
        <v>0</v>
      </c>
      <c r="O7" s="3">
        <v>0</v>
      </c>
      <c r="P7" s="7">
        <f t="shared" ref="P7:P11" si="1">(G7*8+H7*7+I7*6+J7*5+K7*4+L7*3+M7*2+N7*1+O7*0)/D7*100/8</f>
        <v>60</v>
      </c>
      <c r="Q7" s="2">
        <f t="shared" ref="Q7:Q12" si="2">SUM(G7:O7)</f>
        <v>20</v>
      </c>
    </row>
    <row r="8" spans="1:17" ht="50.1" customHeight="1" x14ac:dyDescent="0.25">
      <c r="A8" s="6">
        <v>3</v>
      </c>
      <c r="B8" s="17" t="s">
        <v>36</v>
      </c>
      <c r="C8" s="18" t="s">
        <v>37</v>
      </c>
      <c r="D8" s="3">
        <v>22</v>
      </c>
      <c r="E8" s="3">
        <v>22</v>
      </c>
      <c r="F8" s="3">
        <f t="shared" si="0"/>
        <v>100</v>
      </c>
      <c r="G8" s="3">
        <v>3</v>
      </c>
      <c r="H8" s="3">
        <v>7</v>
      </c>
      <c r="I8" s="3">
        <v>1</v>
      </c>
      <c r="J8" s="3">
        <v>1</v>
      </c>
      <c r="K8" s="3">
        <v>4</v>
      </c>
      <c r="L8" s="3">
        <v>3</v>
      </c>
      <c r="M8" s="3">
        <v>3</v>
      </c>
      <c r="N8" s="3">
        <v>0</v>
      </c>
      <c r="O8" s="3">
        <v>0</v>
      </c>
      <c r="P8" s="7">
        <f>(G8*8+H8*7+I8*6+J8*5+K8*4+L8*3+M8*2+N8*1+O8*0)/D8*100/8</f>
        <v>65.340909090909093</v>
      </c>
      <c r="Q8" s="2">
        <f t="shared" si="2"/>
        <v>22</v>
      </c>
    </row>
    <row r="9" spans="1:17" ht="50.1" customHeight="1" x14ac:dyDescent="0.25">
      <c r="A9" s="6">
        <v>4</v>
      </c>
      <c r="B9" s="18" t="s">
        <v>38</v>
      </c>
      <c r="C9" s="18" t="s">
        <v>39</v>
      </c>
      <c r="D9" s="3">
        <v>42</v>
      </c>
      <c r="E9" s="3">
        <v>42</v>
      </c>
      <c r="F9" s="3">
        <f t="shared" si="0"/>
        <v>100</v>
      </c>
      <c r="G9" s="3">
        <v>3</v>
      </c>
      <c r="H9" s="3">
        <v>4</v>
      </c>
      <c r="I9" s="3">
        <v>5</v>
      </c>
      <c r="J9" s="3">
        <v>9</v>
      </c>
      <c r="K9" s="3">
        <v>4</v>
      </c>
      <c r="L9" s="3">
        <v>8</v>
      </c>
      <c r="M9" s="3">
        <v>6</v>
      </c>
      <c r="N9" s="3">
        <v>3</v>
      </c>
      <c r="O9" s="3">
        <v>0</v>
      </c>
      <c r="P9" s="7">
        <f>(G9*8+H9*7+I9*6+J9*5+K9*4+L9*3+M9*2+N9*1+O9*0)/D9*100/8</f>
        <v>54.166666666666664</v>
      </c>
      <c r="Q9" s="2">
        <f t="shared" si="2"/>
        <v>42</v>
      </c>
    </row>
    <row r="10" spans="1:17" ht="50.1" customHeight="1" x14ac:dyDescent="0.25">
      <c r="A10" s="6">
        <v>5</v>
      </c>
      <c r="B10" s="17" t="s">
        <v>40</v>
      </c>
      <c r="C10" s="11" t="s">
        <v>41</v>
      </c>
      <c r="D10" s="3">
        <v>42</v>
      </c>
      <c r="E10" s="3">
        <v>42</v>
      </c>
      <c r="F10" s="3">
        <f t="shared" si="0"/>
        <v>100</v>
      </c>
      <c r="G10" s="3">
        <v>3</v>
      </c>
      <c r="H10" s="3">
        <v>5</v>
      </c>
      <c r="I10" s="3">
        <v>7</v>
      </c>
      <c r="J10" s="3">
        <v>5</v>
      </c>
      <c r="K10" s="3">
        <v>6</v>
      </c>
      <c r="L10" s="3">
        <v>10</v>
      </c>
      <c r="M10" s="3">
        <v>6</v>
      </c>
      <c r="N10" s="3">
        <v>0</v>
      </c>
      <c r="O10" s="3">
        <v>0</v>
      </c>
      <c r="P10" s="7">
        <f t="shared" si="1"/>
        <v>57.142857142857139</v>
      </c>
      <c r="Q10" s="2">
        <f t="shared" si="2"/>
        <v>42</v>
      </c>
    </row>
    <row r="11" spans="1:17" ht="50.1" customHeight="1" x14ac:dyDescent="0.25">
      <c r="A11" s="6">
        <v>6</v>
      </c>
      <c r="B11" s="17" t="s">
        <v>42</v>
      </c>
      <c r="C11" s="18" t="s">
        <v>43</v>
      </c>
      <c r="D11" s="3">
        <v>42</v>
      </c>
      <c r="E11" s="3">
        <v>40</v>
      </c>
      <c r="F11" s="3">
        <f t="shared" si="0"/>
        <v>95.238095238095241</v>
      </c>
      <c r="G11" s="3">
        <v>3</v>
      </c>
      <c r="H11" s="3">
        <v>3</v>
      </c>
      <c r="I11" s="3">
        <v>4</v>
      </c>
      <c r="J11" s="3">
        <v>3</v>
      </c>
      <c r="K11" s="3">
        <v>6</v>
      </c>
      <c r="L11" s="3">
        <v>7</v>
      </c>
      <c r="M11" s="3">
        <v>5</v>
      </c>
      <c r="N11" s="3">
        <v>9</v>
      </c>
      <c r="O11" s="3">
        <v>2</v>
      </c>
      <c r="P11" s="7">
        <f t="shared" si="1"/>
        <v>44.047619047619044</v>
      </c>
      <c r="Q11" s="2">
        <f t="shared" si="2"/>
        <v>42</v>
      </c>
    </row>
    <row r="12" spans="1:17" ht="50.1" customHeight="1" thickBot="1" x14ac:dyDescent="0.3">
      <c r="A12" s="8">
        <v>7</v>
      </c>
      <c r="B12" s="19" t="s">
        <v>27</v>
      </c>
      <c r="C12" s="20" t="s">
        <v>44</v>
      </c>
      <c r="D12" s="9">
        <v>42</v>
      </c>
      <c r="E12" s="9">
        <v>40</v>
      </c>
      <c r="F12" s="9">
        <f t="shared" si="0"/>
        <v>95.238095238095241</v>
      </c>
      <c r="G12" s="9">
        <f>SUM(G6:G11)</f>
        <v>14</v>
      </c>
      <c r="H12" s="9">
        <f t="shared" ref="H12:O12" si="3">SUM(H6:H11)</f>
        <v>27</v>
      </c>
      <c r="I12" s="9">
        <f t="shared" si="3"/>
        <v>21</v>
      </c>
      <c r="J12" s="9">
        <f t="shared" si="3"/>
        <v>25</v>
      </c>
      <c r="K12" s="9">
        <f t="shared" si="3"/>
        <v>28</v>
      </c>
      <c r="L12" s="9">
        <f t="shared" si="3"/>
        <v>40</v>
      </c>
      <c r="M12" s="9">
        <f t="shared" si="3"/>
        <v>31</v>
      </c>
      <c r="N12" s="9">
        <f t="shared" si="3"/>
        <v>22</v>
      </c>
      <c r="O12" s="9">
        <f t="shared" si="3"/>
        <v>2</v>
      </c>
      <c r="P12" s="10">
        <f>(G12*8+H12*7+I12*6+J12*5+K12*4+L12*3+M12*2+N12*1+O12*0)/D12*100/40</f>
        <v>51.666666666666671</v>
      </c>
      <c r="Q12" s="2">
        <f t="shared" si="2"/>
        <v>210</v>
      </c>
    </row>
    <row r="13" spans="1:17" ht="50.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17" ht="50.1" customHeight="1" x14ac:dyDescent="0.25">
      <c r="A14" s="55" t="s">
        <v>50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17" ht="50.1" customHeight="1" x14ac:dyDescent="0.25"/>
    <row r="16" spans="1:17" ht="50.1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  <row r="127" ht="50.1" customHeight="1" x14ac:dyDescent="0.25"/>
    <row r="128" ht="50.1" customHeight="1" x14ac:dyDescent="0.25"/>
    <row r="129" ht="50.1" customHeight="1" x14ac:dyDescent="0.25"/>
    <row r="130" ht="50.1" customHeight="1" x14ac:dyDescent="0.25"/>
    <row r="131" ht="50.1" customHeight="1" x14ac:dyDescent="0.25"/>
    <row r="132" ht="50.1" customHeight="1" x14ac:dyDescent="0.25"/>
    <row r="133" ht="50.1" customHeight="1" x14ac:dyDescent="0.25"/>
    <row r="134" ht="50.1" customHeight="1" x14ac:dyDescent="0.25"/>
    <row r="135" ht="50.1" customHeight="1" x14ac:dyDescent="0.25"/>
    <row r="136" ht="50.1" customHeight="1" x14ac:dyDescent="0.25"/>
    <row r="137" ht="50.1" customHeight="1" x14ac:dyDescent="0.25"/>
    <row r="138" ht="50.1" customHeight="1" x14ac:dyDescent="0.25"/>
    <row r="139" ht="50.1" customHeight="1" x14ac:dyDescent="0.25"/>
    <row r="140" ht="50.1" customHeight="1" x14ac:dyDescent="0.25"/>
    <row r="141" ht="50.1" customHeight="1" x14ac:dyDescent="0.25"/>
    <row r="142" ht="50.1" customHeight="1" x14ac:dyDescent="0.25"/>
    <row r="143" ht="50.1" customHeight="1" x14ac:dyDescent="0.25"/>
    <row r="144" ht="50.1" customHeight="1" x14ac:dyDescent="0.25"/>
    <row r="145" ht="50.1" customHeight="1" x14ac:dyDescent="0.25"/>
    <row r="146" ht="50.1" customHeight="1" x14ac:dyDescent="0.25"/>
    <row r="147" ht="50.1" customHeight="1" x14ac:dyDescent="0.25"/>
    <row r="148" ht="50.1" customHeight="1" x14ac:dyDescent="0.25"/>
    <row r="149" ht="50.1" customHeight="1" x14ac:dyDescent="0.25"/>
    <row r="150" ht="50.1" customHeight="1" x14ac:dyDescent="0.25"/>
    <row r="151" ht="50.1" customHeight="1" x14ac:dyDescent="0.25"/>
    <row r="152" ht="50.1" customHeight="1" x14ac:dyDescent="0.25"/>
    <row r="153" ht="50.1" customHeight="1" x14ac:dyDescent="0.25"/>
    <row r="154" ht="50.1" customHeight="1" x14ac:dyDescent="0.25"/>
    <row r="155" ht="50.1" customHeight="1" x14ac:dyDescent="0.25"/>
    <row r="156" ht="50.1" customHeight="1" x14ac:dyDescent="0.25"/>
    <row r="157" ht="50.1" customHeight="1" x14ac:dyDescent="0.25"/>
    <row r="158" ht="50.1" customHeight="1" x14ac:dyDescent="0.25"/>
    <row r="159" ht="50.1" customHeight="1" x14ac:dyDescent="0.25"/>
    <row r="160" ht="50.1" customHeight="1" x14ac:dyDescent="0.25"/>
    <row r="161" ht="50.1" customHeight="1" x14ac:dyDescent="0.25"/>
    <row r="162" ht="50.1" customHeight="1" x14ac:dyDescent="0.25"/>
    <row r="163" ht="50.1" customHeight="1" x14ac:dyDescent="0.25"/>
    <row r="164" ht="50.1" customHeight="1" x14ac:dyDescent="0.25"/>
    <row r="165" ht="50.1" customHeight="1" x14ac:dyDescent="0.25"/>
    <row r="166" ht="50.1" customHeight="1" x14ac:dyDescent="0.25"/>
    <row r="167" ht="50.1" customHeight="1" x14ac:dyDescent="0.25"/>
    <row r="168" ht="50.1" customHeight="1" x14ac:dyDescent="0.25"/>
    <row r="169" ht="50.1" customHeight="1" x14ac:dyDescent="0.25"/>
    <row r="170" ht="50.1" customHeight="1" x14ac:dyDescent="0.25"/>
    <row r="171" ht="50.1" customHeight="1" x14ac:dyDescent="0.25"/>
    <row r="172" ht="50.1" customHeight="1" x14ac:dyDescent="0.25"/>
    <row r="173" ht="50.1" customHeight="1" x14ac:dyDescent="0.25"/>
    <row r="174" ht="50.1" customHeight="1" x14ac:dyDescent="0.25"/>
    <row r="175" ht="50.1" customHeight="1" x14ac:dyDescent="0.25"/>
    <row r="176" ht="50.1" customHeight="1" x14ac:dyDescent="0.25"/>
    <row r="177" ht="50.1" customHeight="1" x14ac:dyDescent="0.25"/>
    <row r="178" ht="50.1" customHeight="1" x14ac:dyDescent="0.25"/>
    <row r="179" ht="50.1" customHeight="1" x14ac:dyDescent="0.25"/>
    <row r="180" ht="50.1" customHeight="1" x14ac:dyDescent="0.25"/>
    <row r="181" ht="50.1" customHeight="1" x14ac:dyDescent="0.25"/>
    <row r="182" ht="50.1" customHeight="1" x14ac:dyDescent="0.25"/>
    <row r="183" ht="50.1" customHeight="1" x14ac:dyDescent="0.25"/>
    <row r="184" ht="50.1" customHeight="1" x14ac:dyDescent="0.25"/>
    <row r="185" ht="50.1" customHeight="1" x14ac:dyDescent="0.25"/>
    <row r="186" ht="50.1" customHeight="1" x14ac:dyDescent="0.25"/>
    <row r="187" ht="50.1" customHeight="1" x14ac:dyDescent="0.25"/>
    <row r="188" ht="50.1" customHeight="1" x14ac:dyDescent="0.25"/>
    <row r="189" ht="50.1" customHeight="1" x14ac:dyDescent="0.25"/>
    <row r="190" ht="50.1" customHeight="1" x14ac:dyDescent="0.25"/>
    <row r="191" ht="50.1" customHeight="1" x14ac:dyDescent="0.25"/>
    <row r="192" ht="50.1" customHeight="1" x14ac:dyDescent="0.25"/>
    <row r="193" ht="50.1" customHeight="1" x14ac:dyDescent="0.25"/>
    <row r="194" ht="50.1" customHeight="1" x14ac:dyDescent="0.25"/>
    <row r="195" ht="50.1" customHeight="1" x14ac:dyDescent="0.25"/>
    <row r="196" ht="50.1" customHeight="1" x14ac:dyDescent="0.25"/>
    <row r="197" ht="50.1" customHeight="1" x14ac:dyDescent="0.25"/>
    <row r="198" ht="50.1" customHeight="1" x14ac:dyDescent="0.25"/>
    <row r="199" ht="50.1" customHeight="1" x14ac:dyDescent="0.25"/>
    <row r="200" ht="50.1" customHeight="1" x14ac:dyDescent="0.25"/>
    <row r="201" ht="50.1" customHeight="1" x14ac:dyDescent="0.25"/>
    <row r="202" ht="50.1" customHeight="1" x14ac:dyDescent="0.25"/>
    <row r="203" ht="50.1" customHeight="1" x14ac:dyDescent="0.25"/>
    <row r="204" ht="50.1" customHeight="1" x14ac:dyDescent="0.25"/>
    <row r="205" ht="50.1" customHeight="1" x14ac:dyDescent="0.25"/>
    <row r="206" ht="50.1" customHeight="1" x14ac:dyDescent="0.25"/>
    <row r="207" ht="50.1" customHeight="1" x14ac:dyDescent="0.25"/>
    <row r="208" ht="50.1" customHeight="1" x14ac:dyDescent="0.25"/>
    <row r="209" ht="50.1" customHeight="1" x14ac:dyDescent="0.25"/>
    <row r="210" ht="50.1" customHeight="1" x14ac:dyDescent="0.25"/>
    <row r="211" ht="50.1" customHeight="1" x14ac:dyDescent="0.25"/>
    <row r="212" ht="50.1" customHeight="1" x14ac:dyDescent="0.25"/>
    <row r="213" ht="50.1" customHeight="1" x14ac:dyDescent="0.25"/>
    <row r="214" ht="50.1" customHeight="1" x14ac:dyDescent="0.25"/>
    <row r="215" ht="50.1" customHeight="1" x14ac:dyDescent="0.25"/>
    <row r="216" ht="50.1" customHeight="1" x14ac:dyDescent="0.25"/>
    <row r="217" ht="50.1" customHeight="1" x14ac:dyDescent="0.25"/>
    <row r="218" ht="50.1" customHeight="1" x14ac:dyDescent="0.25"/>
    <row r="219" ht="50.1" customHeight="1" x14ac:dyDescent="0.25"/>
    <row r="220" ht="50.1" customHeight="1" x14ac:dyDescent="0.25"/>
    <row r="221" ht="50.1" customHeight="1" x14ac:dyDescent="0.25"/>
    <row r="222" ht="50.1" customHeight="1" x14ac:dyDescent="0.25"/>
    <row r="223" ht="50.1" customHeight="1" x14ac:dyDescent="0.25"/>
    <row r="224" ht="50.1" customHeight="1" x14ac:dyDescent="0.25"/>
    <row r="225" ht="50.1" customHeight="1" x14ac:dyDescent="0.25"/>
    <row r="226" ht="50.1" customHeight="1" x14ac:dyDescent="0.25"/>
    <row r="227" ht="50.1" customHeight="1" x14ac:dyDescent="0.25"/>
    <row r="228" ht="50.1" customHeight="1" x14ac:dyDescent="0.25"/>
    <row r="229" ht="50.1" customHeight="1" x14ac:dyDescent="0.25"/>
    <row r="230" ht="50.1" customHeight="1" x14ac:dyDescent="0.25"/>
    <row r="231" ht="50.1" customHeight="1" x14ac:dyDescent="0.25"/>
    <row r="232" ht="50.1" customHeight="1" x14ac:dyDescent="0.25"/>
  </sheetData>
  <sheetProtection password="CD8E" sheet="1" objects="1" scenarios="1"/>
  <mergeCells count="13">
    <mergeCell ref="P4:P5"/>
    <mergeCell ref="A13:P13"/>
    <mergeCell ref="A14:P14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O4"/>
  </mergeCells>
  <pageMargins left="0.51" right="0.0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2"/>
  <sheetViews>
    <sheetView tabSelected="1" topLeftCell="A2" workbookViewId="0">
      <selection activeCell="A2" sqref="A2:P2"/>
    </sheetView>
  </sheetViews>
  <sheetFormatPr defaultColWidth="9.140625" defaultRowHeight="15.75" x14ac:dyDescent="0.25"/>
  <cols>
    <col min="1" max="1" width="4.7109375" style="1" customWidth="1"/>
    <col min="2" max="2" width="16.42578125" style="1" customWidth="1"/>
    <col min="3" max="3" width="17" style="1" customWidth="1"/>
    <col min="4" max="5" width="3.7109375" style="1" customWidth="1"/>
    <col min="6" max="6" width="8" style="1" customWidth="1"/>
    <col min="7" max="15" width="3.7109375" style="1" customWidth="1"/>
    <col min="16" max="16" width="10.7109375" style="1" customWidth="1"/>
    <col min="17" max="17" width="14.5703125" style="1" customWidth="1"/>
    <col min="18" max="18" width="10.7109375" style="1" customWidth="1"/>
    <col min="19" max="19" width="13.140625" style="1" customWidth="1"/>
    <col min="20" max="20" width="10.85546875" style="1" customWidth="1"/>
    <col min="21" max="21" width="15" style="1" bestFit="1" customWidth="1"/>
    <col min="22" max="22" width="9.28515625" style="1" bestFit="1" customWidth="1"/>
    <col min="23" max="23" width="13.42578125" style="1" bestFit="1" customWidth="1"/>
    <col min="24" max="16384" width="9.140625" style="1"/>
  </cols>
  <sheetData>
    <row r="1" spans="1:25" ht="30" customHeight="1" x14ac:dyDescent="0.25">
      <c r="A1" s="53" t="s">
        <v>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1"/>
      <c r="R1" s="41"/>
      <c r="S1" s="41"/>
    </row>
    <row r="2" spans="1:25" ht="30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41"/>
      <c r="R2" s="41"/>
      <c r="S2" s="41"/>
    </row>
    <row r="3" spans="1:25" ht="30" customHeight="1" thickBot="1" x14ac:dyDescent="0.3">
      <c r="A3" s="53" t="s">
        <v>62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41"/>
      <c r="R3" s="41"/>
      <c r="S3" s="41"/>
    </row>
    <row r="4" spans="1:25" ht="50.1" customHeight="1" x14ac:dyDescent="0.25">
      <c r="A4" s="56" t="s">
        <v>0</v>
      </c>
      <c r="B4" s="58" t="s">
        <v>30</v>
      </c>
      <c r="C4" s="60" t="s">
        <v>51</v>
      </c>
      <c r="D4" s="62" t="s">
        <v>13</v>
      </c>
      <c r="E4" s="62" t="s">
        <v>1</v>
      </c>
      <c r="F4" s="62" t="s">
        <v>12</v>
      </c>
      <c r="G4" s="64" t="s">
        <v>14</v>
      </c>
      <c r="H4" s="64"/>
      <c r="I4" s="64"/>
      <c r="J4" s="64"/>
      <c r="K4" s="64"/>
      <c r="L4" s="64"/>
      <c r="M4" s="64"/>
      <c r="N4" s="64"/>
      <c r="O4" s="64"/>
      <c r="P4" s="68" t="s">
        <v>2</v>
      </c>
      <c r="Q4" s="70" t="s">
        <v>66</v>
      </c>
      <c r="R4" s="70" t="s">
        <v>67</v>
      </c>
      <c r="S4" s="70" t="s">
        <v>68</v>
      </c>
      <c r="T4" s="71" t="s">
        <v>69</v>
      </c>
      <c r="U4" s="71"/>
      <c r="V4" s="71"/>
      <c r="W4" s="71"/>
      <c r="X4" s="67" t="s">
        <v>70</v>
      </c>
    </row>
    <row r="5" spans="1:25" ht="50.1" customHeight="1" x14ac:dyDescent="0.25">
      <c r="A5" s="57"/>
      <c r="B5" s="59"/>
      <c r="C5" s="61"/>
      <c r="D5" s="59"/>
      <c r="E5" s="59"/>
      <c r="F5" s="63"/>
      <c r="G5" s="42" t="s">
        <v>3</v>
      </c>
      <c r="H5" s="42" t="s">
        <v>4</v>
      </c>
      <c r="I5" s="42" t="s">
        <v>5</v>
      </c>
      <c r="J5" s="42" t="s">
        <v>6</v>
      </c>
      <c r="K5" s="42" t="s">
        <v>7</v>
      </c>
      <c r="L5" s="42" t="s">
        <v>8</v>
      </c>
      <c r="M5" s="42" t="s">
        <v>9</v>
      </c>
      <c r="N5" s="42" t="s">
        <v>10</v>
      </c>
      <c r="O5" s="42" t="s">
        <v>11</v>
      </c>
      <c r="P5" s="69"/>
      <c r="Q5" s="70"/>
      <c r="R5" s="70"/>
      <c r="S5" s="70"/>
      <c r="T5" s="46" t="s">
        <v>2</v>
      </c>
      <c r="U5" s="47" t="s">
        <v>66</v>
      </c>
      <c r="V5" s="47" t="s">
        <v>67</v>
      </c>
      <c r="W5" s="47" t="s">
        <v>68</v>
      </c>
      <c r="X5" s="67"/>
    </row>
    <row r="6" spans="1:25" s="2" customFormat="1" ht="50.1" customHeight="1" x14ac:dyDescent="0.2">
      <c r="A6" s="6">
        <v>1</v>
      </c>
      <c r="B6" s="17" t="s">
        <v>32</v>
      </c>
      <c r="C6" s="18" t="s">
        <v>63</v>
      </c>
      <c r="D6" s="3">
        <v>33</v>
      </c>
      <c r="E6" s="3">
        <v>33</v>
      </c>
      <c r="F6" s="3">
        <f>E6*100/D6</f>
        <v>100</v>
      </c>
      <c r="G6" s="3">
        <v>3</v>
      </c>
      <c r="H6" s="3">
        <v>2</v>
      </c>
      <c r="I6" s="3">
        <v>6</v>
      </c>
      <c r="J6" s="3">
        <v>4</v>
      </c>
      <c r="K6" s="3">
        <v>4</v>
      </c>
      <c r="L6" s="3">
        <v>7</v>
      </c>
      <c r="M6" s="3">
        <v>6</v>
      </c>
      <c r="N6" s="3">
        <v>1</v>
      </c>
      <c r="O6" s="3">
        <v>0</v>
      </c>
      <c r="P6" s="43">
        <f>(G6*8+H6*7+I6*6+J6*5+K6*4+L6*3+M6*2+N6*1+O6*0)/D6*100/8</f>
        <v>54.54545454545454</v>
      </c>
      <c r="Q6" s="45"/>
      <c r="R6" s="45"/>
      <c r="S6" s="45"/>
      <c r="T6" s="48">
        <f>'X (2017-18)'!P6</f>
        <v>40.178571428571431</v>
      </c>
      <c r="U6" s="48">
        <v>50.37</v>
      </c>
      <c r="V6" s="47"/>
      <c r="W6" s="47" t="s">
        <v>71</v>
      </c>
      <c r="X6" s="50">
        <f>P6-T6</f>
        <v>14.366883116883109</v>
      </c>
      <c r="Y6" s="2">
        <f t="shared" ref="Y6:Y12" si="0">SUM(G6:O6)</f>
        <v>33</v>
      </c>
    </row>
    <row r="7" spans="1:25" ht="50.1" customHeight="1" x14ac:dyDescent="0.25">
      <c r="A7" s="6">
        <v>2</v>
      </c>
      <c r="B7" s="17" t="s">
        <v>34</v>
      </c>
      <c r="C7" s="18" t="s">
        <v>35</v>
      </c>
      <c r="D7" s="3">
        <v>21</v>
      </c>
      <c r="E7" s="3">
        <v>21</v>
      </c>
      <c r="F7" s="3">
        <f>E7*100/D7</f>
        <v>100</v>
      </c>
      <c r="G7" s="3">
        <v>2</v>
      </c>
      <c r="H7" s="3">
        <v>3</v>
      </c>
      <c r="I7" s="3">
        <v>6</v>
      </c>
      <c r="J7" s="3">
        <v>4</v>
      </c>
      <c r="K7" s="3">
        <v>5</v>
      </c>
      <c r="L7" s="3">
        <v>0</v>
      </c>
      <c r="M7" s="3">
        <v>1</v>
      </c>
      <c r="N7" s="3">
        <v>0</v>
      </c>
      <c r="O7" s="3">
        <v>0</v>
      </c>
      <c r="P7" s="43">
        <f t="shared" ref="P7:P11" si="1">(G7*8+H7*7+I7*6+J7*5+K7*4+L7*3+M7*2+N7*1+O7*0)/D7*100/8</f>
        <v>68.452380952380949</v>
      </c>
      <c r="Q7" s="45"/>
      <c r="R7" s="45"/>
      <c r="S7" s="45"/>
      <c r="T7" s="48">
        <f>'X (2017-18)'!P7</f>
        <v>60</v>
      </c>
      <c r="U7" s="48">
        <v>67.180000000000007</v>
      </c>
      <c r="V7" s="49"/>
      <c r="W7" s="47" t="s">
        <v>72</v>
      </c>
      <c r="X7" s="50">
        <f t="shared" ref="X7:X12" si="2">P7-T7</f>
        <v>8.452380952380949</v>
      </c>
      <c r="Y7" s="2">
        <f t="shared" si="0"/>
        <v>21</v>
      </c>
    </row>
    <row r="8" spans="1:25" ht="50.1" customHeight="1" x14ac:dyDescent="0.25">
      <c r="A8" s="6">
        <v>3</v>
      </c>
      <c r="B8" s="17" t="s">
        <v>36</v>
      </c>
      <c r="C8" s="18" t="s">
        <v>37</v>
      </c>
      <c r="D8" s="3">
        <v>12</v>
      </c>
      <c r="E8" s="3">
        <v>12</v>
      </c>
      <c r="F8" s="3">
        <f t="shared" ref="F8:F12" si="3">E8*100/D8</f>
        <v>100</v>
      </c>
      <c r="G8" s="3">
        <v>1</v>
      </c>
      <c r="H8" s="3">
        <v>3</v>
      </c>
      <c r="I8" s="3">
        <v>3</v>
      </c>
      <c r="J8" s="3">
        <v>3</v>
      </c>
      <c r="K8" s="3">
        <v>1</v>
      </c>
      <c r="L8" s="3">
        <v>0</v>
      </c>
      <c r="M8" s="3">
        <v>1</v>
      </c>
      <c r="N8" s="3">
        <v>0</v>
      </c>
      <c r="O8" s="3">
        <v>0</v>
      </c>
      <c r="P8" s="43">
        <f>(G8*8+H8*7+I8*6+J8*5+K8*4+L8*3+M8*2+N8*1+O8*0)/D8*100/8</f>
        <v>70.833333333333343</v>
      </c>
      <c r="Q8" s="45"/>
      <c r="R8" s="45"/>
      <c r="S8" s="45"/>
      <c r="T8" s="48">
        <f>'X (2017-18)'!P8</f>
        <v>65.340909090909093</v>
      </c>
      <c r="U8" s="48">
        <v>73.459999999999994</v>
      </c>
      <c r="V8" s="49"/>
      <c r="W8" s="47" t="s">
        <v>73</v>
      </c>
      <c r="X8" s="50">
        <f t="shared" si="2"/>
        <v>5.4924242424242493</v>
      </c>
      <c r="Y8" s="2">
        <f t="shared" si="0"/>
        <v>12</v>
      </c>
    </row>
    <row r="9" spans="1:25" ht="50.1" customHeight="1" x14ac:dyDescent="0.25">
      <c r="A9" s="6">
        <v>4</v>
      </c>
      <c r="B9" s="18" t="s">
        <v>38</v>
      </c>
      <c r="C9" s="18" t="s">
        <v>64</v>
      </c>
      <c r="D9" s="3">
        <v>33</v>
      </c>
      <c r="E9" s="3">
        <v>33</v>
      </c>
      <c r="F9" s="3">
        <f t="shared" si="3"/>
        <v>100</v>
      </c>
      <c r="G9" s="3">
        <v>1</v>
      </c>
      <c r="H9" s="3">
        <v>6</v>
      </c>
      <c r="I9" s="3">
        <v>4</v>
      </c>
      <c r="J9" s="3">
        <v>3</v>
      </c>
      <c r="K9" s="3">
        <v>5</v>
      </c>
      <c r="L9" s="3">
        <v>3</v>
      </c>
      <c r="M9" s="3">
        <v>6</v>
      </c>
      <c r="N9" s="3">
        <v>5</v>
      </c>
      <c r="O9" s="3">
        <v>0</v>
      </c>
      <c r="P9" s="43">
        <f>(G9*8+H9*7+I9*6+J9*5+K9*4+L9*3+M9*2+N9*1+O9*0)/D9*100/8</f>
        <v>51.136363636363633</v>
      </c>
      <c r="Q9" s="45"/>
      <c r="R9" s="45"/>
      <c r="S9" s="45"/>
      <c r="T9" s="48">
        <f>'X (2017-18)'!P9</f>
        <v>54.166666666666664</v>
      </c>
      <c r="U9" s="48">
        <v>56.23</v>
      </c>
      <c r="V9" s="49"/>
      <c r="W9" s="47" t="s">
        <v>74</v>
      </c>
      <c r="X9" s="50">
        <f t="shared" si="2"/>
        <v>-3.0303030303030312</v>
      </c>
      <c r="Y9" s="2">
        <f t="shared" si="0"/>
        <v>33</v>
      </c>
    </row>
    <row r="10" spans="1:25" ht="50.1" customHeight="1" x14ac:dyDescent="0.25">
      <c r="A10" s="6">
        <v>5</v>
      </c>
      <c r="B10" s="17" t="s">
        <v>40</v>
      </c>
      <c r="C10" s="11" t="s">
        <v>65</v>
      </c>
      <c r="D10" s="3">
        <v>33</v>
      </c>
      <c r="E10" s="3">
        <v>33</v>
      </c>
      <c r="F10" s="3">
        <f t="shared" si="3"/>
        <v>100</v>
      </c>
      <c r="G10" s="3">
        <v>1</v>
      </c>
      <c r="H10" s="3">
        <v>4</v>
      </c>
      <c r="I10" s="3">
        <v>6</v>
      </c>
      <c r="J10" s="3">
        <v>3</v>
      </c>
      <c r="K10" s="3">
        <v>6</v>
      </c>
      <c r="L10" s="3">
        <v>7</v>
      </c>
      <c r="M10" s="3">
        <v>6</v>
      </c>
      <c r="N10" s="3">
        <v>0</v>
      </c>
      <c r="O10" s="3">
        <v>0</v>
      </c>
      <c r="P10" s="43">
        <f t="shared" si="1"/>
        <v>54.54545454545454</v>
      </c>
      <c r="Q10" s="45"/>
      <c r="R10" s="45"/>
      <c r="S10" s="45"/>
      <c r="T10" s="48">
        <f>'X (2017-18)'!P10</f>
        <v>57.142857142857139</v>
      </c>
      <c r="U10" s="48">
        <v>53.4</v>
      </c>
      <c r="V10" s="49"/>
      <c r="W10" s="47" t="s">
        <v>75</v>
      </c>
      <c r="X10" s="50">
        <f t="shared" si="2"/>
        <v>-2.5974025974025992</v>
      </c>
      <c r="Y10" s="2">
        <f t="shared" si="0"/>
        <v>33</v>
      </c>
    </row>
    <row r="11" spans="1:25" ht="50.1" customHeight="1" x14ac:dyDescent="0.25">
      <c r="A11" s="6">
        <v>6</v>
      </c>
      <c r="B11" s="17" t="s">
        <v>42</v>
      </c>
      <c r="C11" s="18" t="s">
        <v>43</v>
      </c>
      <c r="D11" s="3">
        <v>33</v>
      </c>
      <c r="E11" s="3">
        <v>33</v>
      </c>
      <c r="F11" s="3">
        <f t="shared" si="3"/>
        <v>100</v>
      </c>
      <c r="G11" s="3">
        <v>5</v>
      </c>
      <c r="H11" s="3">
        <v>1</v>
      </c>
      <c r="I11" s="3">
        <v>8</v>
      </c>
      <c r="J11" s="3">
        <v>6</v>
      </c>
      <c r="K11" s="3">
        <v>3</v>
      </c>
      <c r="L11" s="3">
        <v>7</v>
      </c>
      <c r="M11" s="3">
        <v>2</v>
      </c>
      <c r="N11" s="3">
        <v>1</v>
      </c>
      <c r="O11" s="3">
        <v>0</v>
      </c>
      <c r="P11" s="43">
        <f t="shared" si="1"/>
        <v>61.742424242424242</v>
      </c>
      <c r="Q11" s="45"/>
      <c r="R11" s="45"/>
      <c r="S11" s="45"/>
      <c r="T11" s="48">
        <f>'X (2017-18)'!P11</f>
        <v>44.047619047619044</v>
      </c>
      <c r="U11" s="48">
        <v>61.1</v>
      </c>
      <c r="V11" s="49"/>
      <c r="W11" s="47" t="s">
        <v>76</v>
      </c>
      <c r="X11" s="50">
        <f t="shared" si="2"/>
        <v>17.694805194805198</v>
      </c>
      <c r="Y11" s="2">
        <f t="shared" si="0"/>
        <v>33</v>
      </c>
    </row>
    <row r="12" spans="1:25" ht="50.1" customHeight="1" thickBot="1" x14ac:dyDescent="0.3">
      <c r="A12" s="8">
        <v>7</v>
      </c>
      <c r="B12" s="19" t="s">
        <v>27</v>
      </c>
      <c r="C12" s="20" t="s">
        <v>44</v>
      </c>
      <c r="D12" s="9">
        <v>33</v>
      </c>
      <c r="E12" s="9">
        <v>33</v>
      </c>
      <c r="F12" s="9">
        <f t="shared" si="3"/>
        <v>100</v>
      </c>
      <c r="G12" s="9">
        <f>SUM(G6:G11)</f>
        <v>13</v>
      </c>
      <c r="H12" s="9">
        <f t="shared" ref="H12:O12" si="4">SUM(H6:H11)</f>
        <v>19</v>
      </c>
      <c r="I12" s="9">
        <f t="shared" si="4"/>
        <v>33</v>
      </c>
      <c r="J12" s="9">
        <f t="shared" si="4"/>
        <v>23</v>
      </c>
      <c r="K12" s="9">
        <f t="shared" si="4"/>
        <v>24</v>
      </c>
      <c r="L12" s="9">
        <f t="shared" si="4"/>
        <v>24</v>
      </c>
      <c r="M12" s="9">
        <f t="shared" si="4"/>
        <v>22</v>
      </c>
      <c r="N12" s="9">
        <f t="shared" si="4"/>
        <v>7</v>
      </c>
      <c r="O12" s="9">
        <f t="shared" si="4"/>
        <v>0</v>
      </c>
      <c r="P12" s="44">
        <f>(G12*8+H12*7+I12*6+J12*5+K12*4+L12*3+M12*2+N12*1+O12*0)/D12*100/40</f>
        <v>58.257575757575765</v>
      </c>
      <c r="Q12" s="45"/>
      <c r="R12" s="45"/>
      <c r="S12" s="45"/>
      <c r="T12" s="48">
        <f>'X (2017-18)'!P12</f>
        <v>51.666666666666671</v>
      </c>
      <c r="U12" s="48"/>
      <c r="V12" s="49"/>
      <c r="W12" s="49"/>
      <c r="X12" s="50">
        <f t="shared" si="2"/>
        <v>6.5909090909090935</v>
      </c>
      <c r="Y12" s="2">
        <f t="shared" si="0"/>
        <v>165</v>
      </c>
    </row>
    <row r="13" spans="1:25" ht="50.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39"/>
      <c r="R13" s="39"/>
      <c r="S13" s="39"/>
    </row>
    <row r="14" spans="1:25" ht="50.1" customHeight="1" x14ac:dyDescent="0.25">
      <c r="A14" s="55" t="s">
        <v>50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40"/>
      <c r="R14" s="40"/>
      <c r="S14" s="40"/>
    </row>
    <row r="15" spans="1:25" ht="50.1" customHeight="1" x14ac:dyDescent="0.25"/>
    <row r="16" spans="1:25" ht="50.1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  <row r="127" ht="50.1" customHeight="1" x14ac:dyDescent="0.25"/>
    <row r="128" ht="50.1" customHeight="1" x14ac:dyDescent="0.25"/>
    <row r="129" ht="50.1" customHeight="1" x14ac:dyDescent="0.25"/>
    <row r="130" ht="50.1" customHeight="1" x14ac:dyDescent="0.25"/>
    <row r="131" ht="50.1" customHeight="1" x14ac:dyDescent="0.25"/>
    <row r="132" ht="50.1" customHeight="1" x14ac:dyDescent="0.25"/>
    <row r="133" ht="50.1" customHeight="1" x14ac:dyDescent="0.25"/>
    <row r="134" ht="50.1" customHeight="1" x14ac:dyDescent="0.25"/>
    <row r="135" ht="50.1" customHeight="1" x14ac:dyDescent="0.25"/>
    <row r="136" ht="50.1" customHeight="1" x14ac:dyDescent="0.25"/>
    <row r="137" ht="50.1" customHeight="1" x14ac:dyDescent="0.25"/>
    <row r="138" ht="50.1" customHeight="1" x14ac:dyDescent="0.25"/>
    <row r="139" ht="50.1" customHeight="1" x14ac:dyDescent="0.25"/>
    <row r="140" ht="50.1" customHeight="1" x14ac:dyDescent="0.25"/>
    <row r="141" ht="50.1" customHeight="1" x14ac:dyDescent="0.25"/>
    <row r="142" ht="50.1" customHeight="1" x14ac:dyDescent="0.25"/>
    <row r="143" ht="50.1" customHeight="1" x14ac:dyDescent="0.25"/>
    <row r="144" ht="50.1" customHeight="1" x14ac:dyDescent="0.25"/>
    <row r="145" ht="50.1" customHeight="1" x14ac:dyDescent="0.25"/>
    <row r="146" ht="50.1" customHeight="1" x14ac:dyDescent="0.25"/>
    <row r="147" ht="50.1" customHeight="1" x14ac:dyDescent="0.25"/>
    <row r="148" ht="50.1" customHeight="1" x14ac:dyDescent="0.25"/>
    <row r="149" ht="50.1" customHeight="1" x14ac:dyDescent="0.25"/>
    <row r="150" ht="50.1" customHeight="1" x14ac:dyDescent="0.25"/>
    <row r="151" ht="50.1" customHeight="1" x14ac:dyDescent="0.25"/>
    <row r="152" ht="50.1" customHeight="1" x14ac:dyDescent="0.25"/>
    <row r="153" ht="50.1" customHeight="1" x14ac:dyDescent="0.25"/>
    <row r="154" ht="50.1" customHeight="1" x14ac:dyDescent="0.25"/>
    <row r="155" ht="50.1" customHeight="1" x14ac:dyDescent="0.25"/>
    <row r="156" ht="50.1" customHeight="1" x14ac:dyDescent="0.25"/>
    <row r="157" ht="50.1" customHeight="1" x14ac:dyDescent="0.25"/>
    <row r="158" ht="50.1" customHeight="1" x14ac:dyDescent="0.25"/>
    <row r="159" ht="50.1" customHeight="1" x14ac:dyDescent="0.25"/>
    <row r="160" ht="50.1" customHeight="1" x14ac:dyDescent="0.25"/>
    <row r="161" ht="50.1" customHeight="1" x14ac:dyDescent="0.25"/>
    <row r="162" ht="50.1" customHeight="1" x14ac:dyDescent="0.25"/>
    <row r="163" ht="50.1" customHeight="1" x14ac:dyDescent="0.25"/>
    <row r="164" ht="50.1" customHeight="1" x14ac:dyDescent="0.25"/>
    <row r="165" ht="50.1" customHeight="1" x14ac:dyDescent="0.25"/>
    <row r="166" ht="50.1" customHeight="1" x14ac:dyDescent="0.25"/>
    <row r="167" ht="50.1" customHeight="1" x14ac:dyDescent="0.25"/>
    <row r="168" ht="50.1" customHeight="1" x14ac:dyDescent="0.25"/>
    <row r="169" ht="50.1" customHeight="1" x14ac:dyDescent="0.25"/>
    <row r="170" ht="50.1" customHeight="1" x14ac:dyDescent="0.25"/>
    <row r="171" ht="50.1" customHeight="1" x14ac:dyDescent="0.25"/>
    <row r="172" ht="50.1" customHeight="1" x14ac:dyDescent="0.25"/>
    <row r="173" ht="50.1" customHeight="1" x14ac:dyDescent="0.25"/>
    <row r="174" ht="50.1" customHeight="1" x14ac:dyDescent="0.25"/>
    <row r="175" ht="50.1" customHeight="1" x14ac:dyDescent="0.25"/>
    <row r="176" ht="50.1" customHeight="1" x14ac:dyDescent="0.25"/>
    <row r="177" ht="50.1" customHeight="1" x14ac:dyDescent="0.25"/>
    <row r="178" ht="50.1" customHeight="1" x14ac:dyDescent="0.25"/>
    <row r="179" ht="50.1" customHeight="1" x14ac:dyDescent="0.25"/>
    <row r="180" ht="50.1" customHeight="1" x14ac:dyDescent="0.25"/>
    <row r="181" ht="50.1" customHeight="1" x14ac:dyDescent="0.25"/>
    <row r="182" ht="50.1" customHeight="1" x14ac:dyDescent="0.25"/>
    <row r="183" ht="50.1" customHeight="1" x14ac:dyDescent="0.25"/>
    <row r="184" ht="50.1" customHeight="1" x14ac:dyDescent="0.25"/>
    <row r="185" ht="50.1" customHeight="1" x14ac:dyDescent="0.25"/>
    <row r="186" ht="50.1" customHeight="1" x14ac:dyDescent="0.25"/>
    <row r="187" ht="50.1" customHeight="1" x14ac:dyDescent="0.25"/>
    <row r="188" ht="50.1" customHeight="1" x14ac:dyDescent="0.25"/>
    <row r="189" ht="50.1" customHeight="1" x14ac:dyDescent="0.25"/>
    <row r="190" ht="50.1" customHeight="1" x14ac:dyDescent="0.25"/>
    <row r="191" ht="50.1" customHeight="1" x14ac:dyDescent="0.25"/>
    <row r="192" ht="50.1" customHeight="1" x14ac:dyDescent="0.25"/>
    <row r="193" ht="50.1" customHeight="1" x14ac:dyDescent="0.25"/>
    <row r="194" ht="50.1" customHeight="1" x14ac:dyDescent="0.25"/>
    <row r="195" ht="50.1" customHeight="1" x14ac:dyDescent="0.25"/>
    <row r="196" ht="50.1" customHeight="1" x14ac:dyDescent="0.25"/>
    <row r="197" ht="50.1" customHeight="1" x14ac:dyDescent="0.25"/>
    <row r="198" ht="50.1" customHeight="1" x14ac:dyDescent="0.25"/>
    <row r="199" ht="50.1" customHeight="1" x14ac:dyDescent="0.25"/>
    <row r="200" ht="50.1" customHeight="1" x14ac:dyDescent="0.25"/>
    <row r="201" ht="50.1" customHeight="1" x14ac:dyDescent="0.25"/>
    <row r="202" ht="50.1" customHeight="1" x14ac:dyDescent="0.25"/>
    <row r="203" ht="50.1" customHeight="1" x14ac:dyDescent="0.25"/>
    <row r="204" ht="50.1" customHeight="1" x14ac:dyDescent="0.25"/>
    <row r="205" ht="50.1" customHeight="1" x14ac:dyDescent="0.25"/>
    <row r="206" ht="50.1" customHeight="1" x14ac:dyDescent="0.25"/>
    <row r="207" ht="50.1" customHeight="1" x14ac:dyDescent="0.25"/>
    <row r="208" ht="50.1" customHeight="1" x14ac:dyDescent="0.25"/>
    <row r="209" ht="50.1" customHeight="1" x14ac:dyDescent="0.25"/>
    <row r="210" ht="50.1" customHeight="1" x14ac:dyDescent="0.25"/>
    <row r="211" ht="50.1" customHeight="1" x14ac:dyDescent="0.25"/>
    <row r="212" ht="50.1" customHeight="1" x14ac:dyDescent="0.25"/>
    <row r="213" ht="50.1" customHeight="1" x14ac:dyDescent="0.25"/>
    <row r="214" ht="50.1" customHeight="1" x14ac:dyDescent="0.25"/>
    <row r="215" ht="50.1" customHeight="1" x14ac:dyDescent="0.25"/>
    <row r="216" ht="50.1" customHeight="1" x14ac:dyDescent="0.25"/>
    <row r="217" ht="50.1" customHeight="1" x14ac:dyDescent="0.25"/>
    <row r="218" ht="50.1" customHeight="1" x14ac:dyDescent="0.25"/>
    <row r="219" ht="50.1" customHeight="1" x14ac:dyDescent="0.25"/>
    <row r="220" ht="50.1" customHeight="1" x14ac:dyDescent="0.25"/>
    <row r="221" ht="50.1" customHeight="1" x14ac:dyDescent="0.25"/>
    <row r="222" ht="50.1" customHeight="1" x14ac:dyDescent="0.25"/>
    <row r="223" ht="50.1" customHeight="1" x14ac:dyDescent="0.25"/>
    <row r="224" ht="50.1" customHeight="1" x14ac:dyDescent="0.25"/>
    <row r="225" ht="50.1" customHeight="1" x14ac:dyDescent="0.25"/>
    <row r="226" ht="50.1" customHeight="1" x14ac:dyDescent="0.25"/>
    <row r="227" ht="50.1" customHeight="1" x14ac:dyDescent="0.25"/>
    <row r="228" ht="50.1" customHeight="1" x14ac:dyDescent="0.25"/>
    <row r="229" ht="50.1" customHeight="1" x14ac:dyDescent="0.25"/>
    <row r="230" ht="50.1" customHeight="1" x14ac:dyDescent="0.25"/>
    <row r="231" ht="50.1" customHeight="1" x14ac:dyDescent="0.25"/>
    <row r="232" ht="50.1" customHeight="1" x14ac:dyDescent="0.25"/>
  </sheetData>
  <mergeCells count="18">
    <mergeCell ref="X4:X5"/>
    <mergeCell ref="P4:P5"/>
    <mergeCell ref="A13:P13"/>
    <mergeCell ref="A14:P14"/>
    <mergeCell ref="S4:S5"/>
    <mergeCell ref="R4:R5"/>
    <mergeCell ref="Q4:Q5"/>
    <mergeCell ref="T4:W4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O4"/>
  </mergeCells>
  <pageMargins left="0.51" right="0.04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SheetLayoutView="100" workbookViewId="0">
      <selection activeCell="S10" sqref="S10"/>
    </sheetView>
  </sheetViews>
  <sheetFormatPr defaultColWidth="9.140625" defaultRowHeight="15.75" customHeight="1" x14ac:dyDescent="0.25"/>
  <cols>
    <col min="1" max="1" width="7.7109375" style="1" customWidth="1"/>
    <col min="2" max="2" width="9.7109375" style="1" customWidth="1"/>
    <col min="3" max="3" width="14.85546875" style="1" customWidth="1"/>
    <col min="4" max="5" width="4.7109375" style="1" customWidth="1"/>
    <col min="6" max="6" width="7.5703125" style="1" customWidth="1"/>
    <col min="7" max="15" width="4.7109375" style="1" customWidth="1"/>
    <col min="16" max="16" width="9" style="1" customWidth="1"/>
    <col min="17" max="16384" width="9.140625" style="1"/>
  </cols>
  <sheetData>
    <row r="1" spans="1:17" ht="24.95" customHeight="1" x14ac:dyDescent="0.25">
      <c r="A1" s="53" t="s">
        <v>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7" ht="24.95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24.95" customHeight="1" x14ac:dyDescent="0.25">
      <c r="A3" s="53" t="s">
        <v>55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24.95" customHeight="1" thickBot="1" x14ac:dyDescent="0.3">
      <c r="A4" s="72"/>
      <c r="B4" s="72"/>
      <c r="C4" s="73"/>
      <c r="D4" s="73"/>
      <c r="E4" s="73"/>
      <c r="F4" s="73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ht="39.950000000000003" customHeight="1" x14ac:dyDescent="0.25">
      <c r="A5" s="79" t="s">
        <v>0</v>
      </c>
      <c r="B5" s="81" t="s">
        <v>16</v>
      </c>
      <c r="C5" s="83" t="s">
        <v>28</v>
      </c>
      <c r="D5" s="74" t="s">
        <v>13</v>
      </c>
      <c r="E5" s="74" t="s">
        <v>1</v>
      </c>
      <c r="F5" s="74" t="s">
        <v>12</v>
      </c>
      <c r="G5" s="76" t="s">
        <v>14</v>
      </c>
      <c r="H5" s="76"/>
      <c r="I5" s="76"/>
      <c r="J5" s="76"/>
      <c r="K5" s="76"/>
      <c r="L5" s="76"/>
      <c r="M5" s="76"/>
      <c r="N5" s="76"/>
      <c r="O5" s="76"/>
      <c r="P5" s="77" t="s">
        <v>2</v>
      </c>
    </row>
    <row r="6" spans="1:17" ht="39.950000000000003" customHeight="1" x14ac:dyDescent="0.25">
      <c r="A6" s="80"/>
      <c r="B6" s="82"/>
      <c r="C6" s="84"/>
      <c r="D6" s="85"/>
      <c r="E6" s="85"/>
      <c r="F6" s="75"/>
      <c r="G6" s="36" t="s">
        <v>3</v>
      </c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78"/>
    </row>
    <row r="7" spans="1:17" ht="60" customHeight="1" x14ac:dyDescent="0.25">
      <c r="A7" s="31">
        <v>1</v>
      </c>
      <c r="B7" s="32" t="s">
        <v>18</v>
      </c>
      <c r="C7" s="33" t="s">
        <v>45</v>
      </c>
      <c r="D7" s="32">
        <v>43</v>
      </c>
      <c r="E7" s="32">
        <v>35</v>
      </c>
      <c r="F7" s="32">
        <f t="shared" ref="F7:F8" si="0">E7*100/D7</f>
        <v>81.395348837209298</v>
      </c>
      <c r="G7" s="32">
        <v>43</v>
      </c>
      <c r="H7" s="32">
        <v>44</v>
      </c>
      <c r="I7" s="32">
        <v>30</v>
      </c>
      <c r="J7" s="32">
        <v>28</v>
      </c>
      <c r="K7" s="32">
        <v>30</v>
      </c>
      <c r="L7" s="32">
        <v>24</v>
      </c>
      <c r="M7" s="32">
        <v>3</v>
      </c>
      <c r="N7" s="32">
        <v>13</v>
      </c>
      <c r="O7" s="34">
        <v>0</v>
      </c>
      <c r="P7" s="35">
        <f>(G7*8+H7*7+I7*6+J7*5+K7*4+L7*3+M7*2+N7*1+O7*0)/D7*100/40</f>
        <v>68.779069767441868</v>
      </c>
      <c r="Q7" s="2">
        <f t="shared" ref="Q7:Q10" si="1">SUM(G7:O7)</f>
        <v>215</v>
      </c>
    </row>
    <row r="8" spans="1:17" ht="60" customHeight="1" x14ac:dyDescent="0.25">
      <c r="A8" s="26">
        <v>2</v>
      </c>
      <c r="B8" s="27" t="s">
        <v>19</v>
      </c>
      <c r="C8" s="28" t="s">
        <v>45</v>
      </c>
      <c r="D8" s="27">
        <v>38</v>
      </c>
      <c r="E8" s="27">
        <v>38</v>
      </c>
      <c r="F8" s="27">
        <f t="shared" si="0"/>
        <v>100</v>
      </c>
      <c r="G8" s="27">
        <v>34</v>
      </c>
      <c r="H8" s="27">
        <v>45</v>
      </c>
      <c r="I8" s="27">
        <v>49</v>
      </c>
      <c r="J8" s="27">
        <v>38</v>
      </c>
      <c r="K8" s="27">
        <v>24</v>
      </c>
      <c r="L8" s="27">
        <v>0</v>
      </c>
      <c r="M8" s="27">
        <v>0</v>
      </c>
      <c r="N8" s="27">
        <v>0</v>
      </c>
      <c r="O8" s="29">
        <v>0</v>
      </c>
      <c r="P8" s="30">
        <f>(G8*8+H8*7+I8*6+J8*5+K8*4+L8*3+M8*2+N8*1+O8*0)/D8*100/40</f>
        <v>76.776315789473671</v>
      </c>
      <c r="Q8" s="2">
        <f t="shared" si="1"/>
        <v>190</v>
      </c>
    </row>
    <row r="9" spans="1:17" ht="60" customHeight="1" thickBot="1" x14ac:dyDescent="0.3">
      <c r="A9" s="22">
        <v>3</v>
      </c>
      <c r="B9" s="23" t="s">
        <v>20</v>
      </c>
      <c r="C9" s="24" t="s">
        <v>46</v>
      </c>
      <c r="D9" s="23">
        <v>42</v>
      </c>
      <c r="E9" s="23">
        <v>40</v>
      </c>
      <c r="F9" s="23">
        <f>E9*100/D9</f>
        <v>95.238095238095241</v>
      </c>
      <c r="G9" s="23">
        <v>14</v>
      </c>
      <c r="H9" s="23">
        <v>27</v>
      </c>
      <c r="I9" s="23">
        <v>21</v>
      </c>
      <c r="J9" s="23">
        <v>25</v>
      </c>
      <c r="K9" s="23">
        <v>28</v>
      </c>
      <c r="L9" s="23">
        <v>40</v>
      </c>
      <c r="M9" s="23">
        <v>31</v>
      </c>
      <c r="N9" s="23">
        <v>22</v>
      </c>
      <c r="O9" s="23">
        <v>2</v>
      </c>
      <c r="P9" s="25">
        <f>(G9*8+H9*7+I9*6+J9*5+K9*4+L9*3+M9*2+N9*1+O9*0)/D9*100/40</f>
        <v>51.666666666666671</v>
      </c>
      <c r="Q9" s="2">
        <f t="shared" si="1"/>
        <v>210</v>
      </c>
    </row>
    <row r="10" spans="1:17" ht="60" customHeight="1" thickBot="1" x14ac:dyDescent="0.3">
      <c r="A10" s="22">
        <v>4</v>
      </c>
      <c r="B10" s="23" t="s">
        <v>77</v>
      </c>
      <c r="C10" s="24" t="s">
        <v>46</v>
      </c>
      <c r="D10" s="23">
        <v>33</v>
      </c>
      <c r="E10" s="23">
        <v>33</v>
      </c>
      <c r="F10" s="23">
        <f>E10*100/D10</f>
        <v>100</v>
      </c>
      <c r="G10" s="23">
        <v>13</v>
      </c>
      <c r="H10" s="23">
        <v>19</v>
      </c>
      <c r="I10" s="23">
        <v>33</v>
      </c>
      <c r="J10" s="23">
        <v>23</v>
      </c>
      <c r="K10" s="23">
        <v>24</v>
      </c>
      <c r="L10" s="23">
        <v>24</v>
      </c>
      <c r="M10" s="23">
        <v>22</v>
      </c>
      <c r="N10" s="23">
        <v>7</v>
      </c>
      <c r="O10" s="23">
        <v>0</v>
      </c>
      <c r="P10" s="25">
        <f>(G10*8+H10*7+I10*6+J10*5+K10*4+L10*3+M10*2+N10*1+O10*0)/D10*100/40</f>
        <v>58.257575757575765</v>
      </c>
      <c r="Q10" s="2">
        <f t="shared" si="1"/>
        <v>165</v>
      </c>
    </row>
    <row r="11" spans="1:17" ht="39.950000000000003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7" ht="39.950000000000003" customHeight="1" x14ac:dyDescent="0.25">
      <c r="A12" s="55" t="s">
        <v>50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</sheetData>
  <sheetProtection algorithmName="SHA-512" hashValue="iiEt87QX3aB3LWrBbLdL5lpSCbpPvHgjnWdKzzK49xbVkWK6OpRRhY+CoezHUZ0RRZSoWIVgghrKL/4fNGg1Hg==" saltValue="iZxZ5Nb5gzU0uerBuoy7BQ==" spinCount="100000" sheet="1" objects="1" scenarios="1"/>
  <mergeCells count="15">
    <mergeCell ref="F5:F6"/>
    <mergeCell ref="G5:O5"/>
    <mergeCell ref="P5:P6"/>
    <mergeCell ref="A11:P11"/>
    <mergeCell ref="A12:P12"/>
    <mergeCell ref="A5:A6"/>
    <mergeCell ref="B5:B6"/>
    <mergeCell ref="C5:C6"/>
    <mergeCell ref="D5:D6"/>
    <mergeCell ref="E5:E6"/>
    <mergeCell ref="A1:P1"/>
    <mergeCell ref="A2:P2"/>
    <mergeCell ref="A3:P3"/>
    <mergeCell ref="A4:B4"/>
    <mergeCell ref="C4:F4"/>
  </mergeCells>
  <printOptions horizontalCentered="1"/>
  <pageMargins left="0.39370078740157483" right="0" top="0.51181102362204722" bottom="0" header="0" footer="0"/>
  <pageSetup paperSize="9" scale="95" orientation="portrait" horizontalDpi="4294967293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SheetLayoutView="100" workbookViewId="0">
      <selection activeCell="O10" sqref="O10"/>
    </sheetView>
  </sheetViews>
  <sheetFormatPr defaultColWidth="9.140625" defaultRowHeight="15.75" customHeight="1" x14ac:dyDescent="0.25"/>
  <cols>
    <col min="1" max="1" width="7.7109375" style="1" customWidth="1"/>
    <col min="2" max="2" width="9.7109375" style="1" customWidth="1"/>
    <col min="3" max="3" width="14.85546875" style="1" customWidth="1"/>
    <col min="4" max="5" width="4.7109375" style="1" customWidth="1"/>
    <col min="6" max="6" width="6.5703125" style="1" customWidth="1"/>
    <col min="7" max="15" width="4.7109375" style="1" customWidth="1"/>
    <col min="16" max="16" width="9" style="1" customWidth="1"/>
    <col min="17" max="16384" width="9.140625" style="1"/>
  </cols>
  <sheetData>
    <row r="1" spans="1:17" ht="24.95" customHeight="1" x14ac:dyDescent="0.25">
      <c r="A1" s="53" t="s">
        <v>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7" ht="24.95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24.95" customHeight="1" x14ac:dyDescent="0.25">
      <c r="A3" s="53" t="s">
        <v>55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24.95" customHeight="1" thickBot="1" x14ac:dyDescent="0.3">
      <c r="A4" s="51" t="s">
        <v>21</v>
      </c>
      <c r="B4" s="51"/>
      <c r="C4" s="52" t="s">
        <v>78</v>
      </c>
      <c r="D4" s="52"/>
      <c r="E4" s="52"/>
      <c r="F4" s="52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ht="39.950000000000003" customHeight="1" x14ac:dyDescent="0.25">
      <c r="A5" s="91" t="s">
        <v>0</v>
      </c>
      <c r="B5" s="93" t="s">
        <v>16</v>
      </c>
      <c r="C5" s="95" t="s">
        <v>17</v>
      </c>
      <c r="D5" s="86" t="s">
        <v>13</v>
      </c>
      <c r="E5" s="86" t="s">
        <v>1</v>
      </c>
      <c r="F5" s="86" t="s">
        <v>12</v>
      </c>
      <c r="G5" s="88" t="s">
        <v>14</v>
      </c>
      <c r="H5" s="88"/>
      <c r="I5" s="88"/>
      <c r="J5" s="88"/>
      <c r="K5" s="88"/>
      <c r="L5" s="88"/>
      <c r="M5" s="88"/>
      <c r="N5" s="88"/>
      <c r="O5" s="88"/>
      <c r="P5" s="89" t="s">
        <v>2</v>
      </c>
    </row>
    <row r="6" spans="1:17" ht="39.950000000000003" customHeight="1" x14ac:dyDescent="0.25">
      <c r="A6" s="92"/>
      <c r="B6" s="94"/>
      <c r="C6" s="96"/>
      <c r="D6" s="97"/>
      <c r="E6" s="97"/>
      <c r="F6" s="87"/>
      <c r="G6" s="16" t="s">
        <v>3</v>
      </c>
      <c r="H6" s="16" t="s">
        <v>4</v>
      </c>
      <c r="I6" s="16" t="s">
        <v>5</v>
      </c>
      <c r="J6" s="16" t="s">
        <v>6</v>
      </c>
      <c r="K6" s="16" t="s">
        <v>7</v>
      </c>
      <c r="L6" s="16" t="s">
        <v>8</v>
      </c>
      <c r="M6" s="16" t="s">
        <v>9</v>
      </c>
      <c r="N6" s="16" t="s">
        <v>10</v>
      </c>
      <c r="O6" s="16" t="s">
        <v>11</v>
      </c>
      <c r="P6" s="90"/>
    </row>
    <row r="7" spans="1:17" ht="60" customHeight="1" x14ac:dyDescent="0.25">
      <c r="A7" s="6">
        <v>1</v>
      </c>
      <c r="B7" s="3" t="s">
        <v>18</v>
      </c>
      <c r="C7" s="12" t="s">
        <v>29</v>
      </c>
      <c r="D7" s="3">
        <v>43</v>
      </c>
      <c r="E7" s="3">
        <v>43</v>
      </c>
      <c r="F7" s="3">
        <f t="shared" ref="F7:F8" si="0">E7*100/D7</f>
        <v>100</v>
      </c>
      <c r="G7" s="3">
        <v>11</v>
      </c>
      <c r="H7" s="3">
        <v>7</v>
      </c>
      <c r="I7" s="3">
        <v>8</v>
      </c>
      <c r="J7" s="3">
        <v>4</v>
      </c>
      <c r="K7" s="3">
        <v>10</v>
      </c>
      <c r="L7" s="3">
        <v>3</v>
      </c>
      <c r="M7" s="3">
        <v>0</v>
      </c>
      <c r="N7" s="3">
        <v>0</v>
      </c>
      <c r="O7" s="4">
        <v>0</v>
      </c>
      <c r="P7" s="7">
        <f t="shared" ref="P7:P10" si="1">(G7*8+H7*7+I7*6+J7*5+K7*4+L7*3+M7*2+N7*1+O7*0)/D7*100/8</f>
        <v>73.837209302325576</v>
      </c>
      <c r="Q7" s="2">
        <f t="shared" ref="Q7:Q10" si="2">SUM(G7:O7)</f>
        <v>43</v>
      </c>
    </row>
    <row r="8" spans="1:17" ht="60" customHeight="1" x14ac:dyDescent="0.25">
      <c r="A8" s="6">
        <v>2</v>
      </c>
      <c r="B8" s="3" t="s">
        <v>19</v>
      </c>
      <c r="C8" s="12" t="s">
        <v>29</v>
      </c>
      <c r="D8" s="3">
        <v>38</v>
      </c>
      <c r="E8" s="3">
        <v>38</v>
      </c>
      <c r="F8" s="3">
        <f t="shared" si="0"/>
        <v>100</v>
      </c>
      <c r="G8" s="3">
        <v>9</v>
      </c>
      <c r="H8" s="3">
        <v>8</v>
      </c>
      <c r="I8" s="3">
        <v>11</v>
      </c>
      <c r="J8" s="3">
        <v>7</v>
      </c>
      <c r="K8" s="3">
        <v>3</v>
      </c>
      <c r="L8" s="3">
        <v>0</v>
      </c>
      <c r="M8" s="3">
        <v>0</v>
      </c>
      <c r="N8" s="3">
        <v>0</v>
      </c>
      <c r="O8" s="4">
        <v>0</v>
      </c>
      <c r="P8" s="7">
        <f t="shared" si="1"/>
        <v>79.276315789473685</v>
      </c>
      <c r="Q8" s="2">
        <f t="shared" si="2"/>
        <v>38</v>
      </c>
    </row>
    <row r="9" spans="1:17" ht="60" customHeight="1" thickBot="1" x14ac:dyDescent="0.3">
      <c r="A9" s="8">
        <v>3</v>
      </c>
      <c r="B9" s="9" t="s">
        <v>20</v>
      </c>
      <c r="C9" s="21" t="s">
        <v>29</v>
      </c>
      <c r="D9" s="9">
        <v>42</v>
      </c>
      <c r="E9" s="9">
        <v>42</v>
      </c>
      <c r="F9" s="9">
        <f>E9*100/D9</f>
        <v>100</v>
      </c>
      <c r="G9" s="9">
        <v>1</v>
      </c>
      <c r="H9" s="9">
        <v>6</v>
      </c>
      <c r="I9" s="9">
        <v>0</v>
      </c>
      <c r="J9" s="9">
        <v>2</v>
      </c>
      <c r="K9" s="9">
        <v>5</v>
      </c>
      <c r="L9" s="9">
        <v>9</v>
      </c>
      <c r="M9" s="9">
        <v>9</v>
      </c>
      <c r="N9" s="9">
        <v>10</v>
      </c>
      <c r="O9" s="9">
        <v>0</v>
      </c>
      <c r="P9" s="10">
        <f t="shared" ref="P9" si="3">(G9*8+H9*7+I9*6+J9*5+K9*4+L9*3+M9*2+N9*1+O9*0)/D9*100/8</f>
        <v>40.178571428571431</v>
      </c>
      <c r="Q9" s="2">
        <f t="shared" ref="Q9" si="4">SUM(G9:O9)</f>
        <v>42</v>
      </c>
    </row>
    <row r="10" spans="1:17" ht="39.950000000000003" customHeight="1" thickBot="1" x14ac:dyDescent="0.3">
      <c r="A10" s="8">
        <v>3</v>
      </c>
      <c r="B10" s="9" t="s">
        <v>77</v>
      </c>
      <c r="C10" s="21" t="s">
        <v>79</v>
      </c>
      <c r="D10" s="9">
        <v>33</v>
      </c>
      <c r="E10" s="9">
        <v>33</v>
      </c>
      <c r="F10" s="9">
        <f>E10*100/D10</f>
        <v>100</v>
      </c>
      <c r="G10" s="9">
        <v>3</v>
      </c>
      <c r="H10" s="9">
        <v>2</v>
      </c>
      <c r="I10" s="9">
        <v>6</v>
      </c>
      <c r="J10" s="9">
        <v>4</v>
      </c>
      <c r="K10" s="9">
        <v>4</v>
      </c>
      <c r="L10" s="9">
        <v>7</v>
      </c>
      <c r="M10" s="9">
        <v>6</v>
      </c>
      <c r="N10" s="9">
        <v>1</v>
      </c>
      <c r="O10" s="9">
        <v>0</v>
      </c>
      <c r="P10" s="10">
        <f t="shared" si="1"/>
        <v>54.54545454545454</v>
      </c>
      <c r="Q10" s="2">
        <f t="shared" si="2"/>
        <v>33</v>
      </c>
    </row>
    <row r="11" spans="1:17" ht="39.950000000000003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7" ht="15.75" customHeight="1" x14ac:dyDescent="0.25">
      <c r="A12" s="55" t="s">
        <v>50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</sheetData>
  <sheetProtection algorithmName="SHA-512" hashValue="Fh7vfRIUc7OLa7e3fvoSNJxN11rDm3E58iSzC8lP7EVmUMEtN3lKGch/EcwREVtwU/ORU3yBnw0LgGlgi6NXbQ==" saltValue="liJe5zRvc4xvzAtP1fAf9A==" spinCount="100000" sheet="1" objects="1" scenarios="1"/>
  <mergeCells count="13">
    <mergeCell ref="A11:P11"/>
    <mergeCell ref="A12:P12"/>
    <mergeCell ref="A5:A6"/>
    <mergeCell ref="B5:B6"/>
    <mergeCell ref="C5:C6"/>
    <mergeCell ref="D5:D6"/>
    <mergeCell ref="E5:E6"/>
    <mergeCell ref="A1:P1"/>
    <mergeCell ref="A2:P2"/>
    <mergeCell ref="A3:P3"/>
    <mergeCell ref="F5:F6"/>
    <mergeCell ref="G5:O5"/>
    <mergeCell ref="P5:P6"/>
  </mergeCells>
  <printOptions horizontalCentered="1"/>
  <pageMargins left="0.38" right="0" top="0.5" bottom="0" header="0" footer="0"/>
  <pageSetup paperSize="9" orientation="portrait" horizontalDpi="4294967293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A4" zoomScaleSheetLayoutView="100" workbookViewId="0">
      <selection activeCell="B10" sqref="B10"/>
    </sheetView>
  </sheetViews>
  <sheetFormatPr defaultColWidth="9.140625" defaultRowHeight="15.75" customHeight="1" x14ac:dyDescent="0.25"/>
  <cols>
    <col min="1" max="1" width="7.7109375" style="1" customWidth="1"/>
    <col min="2" max="2" width="9.7109375" style="1" customWidth="1"/>
    <col min="3" max="3" width="14.85546875" style="1" customWidth="1"/>
    <col min="4" max="5" width="4.7109375" style="1" customWidth="1"/>
    <col min="6" max="6" width="6.5703125" style="1" customWidth="1"/>
    <col min="7" max="15" width="4.7109375" style="1" customWidth="1"/>
    <col min="16" max="16" width="9" style="1" customWidth="1"/>
    <col min="17" max="16384" width="9.140625" style="1"/>
  </cols>
  <sheetData>
    <row r="1" spans="1:17" ht="24.95" customHeight="1" x14ac:dyDescent="0.25">
      <c r="A1" s="53" t="s">
        <v>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7" ht="24.95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24.95" customHeight="1" x14ac:dyDescent="0.25">
      <c r="A3" s="53" t="s">
        <v>55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24.95" customHeight="1" thickBot="1" x14ac:dyDescent="0.3">
      <c r="A4" s="72" t="s">
        <v>21</v>
      </c>
      <c r="B4" s="72"/>
      <c r="C4" s="73" t="s">
        <v>52</v>
      </c>
      <c r="D4" s="73"/>
      <c r="E4" s="73"/>
      <c r="F4" s="73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ht="39.950000000000003" customHeight="1" x14ac:dyDescent="0.25">
      <c r="A5" s="91" t="s">
        <v>0</v>
      </c>
      <c r="B5" s="93" t="s">
        <v>16</v>
      </c>
      <c r="C5" s="95" t="s">
        <v>17</v>
      </c>
      <c r="D5" s="86" t="s">
        <v>13</v>
      </c>
      <c r="E5" s="86" t="s">
        <v>1</v>
      </c>
      <c r="F5" s="86" t="s">
        <v>12</v>
      </c>
      <c r="G5" s="88" t="s">
        <v>14</v>
      </c>
      <c r="H5" s="88"/>
      <c r="I5" s="88"/>
      <c r="J5" s="88"/>
      <c r="K5" s="88"/>
      <c r="L5" s="88"/>
      <c r="M5" s="88"/>
      <c r="N5" s="88"/>
      <c r="O5" s="88"/>
      <c r="P5" s="89" t="s">
        <v>2</v>
      </c>
    </row>
    <row r="6" spans="1:17" ht="39.950000000000003" customHeight="1" x14ac:dyDescent="0.25">
      <c r="A6" s="92"/>
      <c r="B6" s="94"/>
      <c r="C6" s="96"/>
      <c r="D6" s="97"/>
      <c r="E6" s="97"/>
      <c r="F6" s="87"/>
      <c r="G6" s="16" t="s">
        <v>3</v>
      </c>
      <c r="H6" s="16" t="s">
        <v>4</v>
      </c>
      <c r="I6" s="16" t="s">
        <v>5</v>
      </c>
      <c r="J6" s="16" t="s">
        <v>6</v>
      </c>
      <c r="K6" s="16" t="s">
        <v>7</v>
      </c>
      <c r="L6" s="16" t="s">
        <v>8</v>
      </c>
      <c r="M6" s="16" t="s">
        <v>9</v>
      </c>
      <c r="N6" s="16" t="s">
        <v>10</v>
      </c>
      <c r="O6" s="16" t="s">
        <v>11</v>
      </c>
      <c r="P6" s="90"/>
    </row>
    <row r="7" spans="1:17" ht="60" customHeight="1" x14ac:dyDescent="0.25">
      <c r="A7" s="6">
        <v>1</v>
      </c>
      <c r="B7" s="3" t="s">
        <v>18</v>
      </c>
      <c r="C7" s="12" t="s">
        <v>26</v>
      </c>
      <c r="D7" s="3">
        <v>23</v>
      </c>
      <c r="E7" s="3">
        <v>23</v>
      </c>
      <c r="F7" s="3">
        <f t="shared" ref="F7:F10" si="0">E7*100/D7</f>
        <v>100</v>
      </c>
      <c r="G7" s="3">
        <v>4</v>
      </c>
      <c r="H7" s="3">
        <v>8</v>
      </c>
      <c r="I7" s="3">
        <v>4</v>
      </c>
      <c r="J7" s="3">
        <v>3</v>
      </c>
      <c r="K7" s="3">
        <v>3</v>
      </c>
      <c r="L7" s="3">
        <v>1</v>
      </c>
      <c r="M7" s="3">
        <v>0</v>
      </c>
      <c r="N7" s="3">
        <v>0</v>
      </c>
      <c r="O7" s="4">
        <v>0</v>
      </c>
      <c r="P7" s="7">
        <f t="shared" ref="P7:P10" si="1">(G7*8+H7*7+I7*6+J7*5+K7*4+L7*3+M7*2+N7*1+O7*0)/D7*100/8</f>
        <v>77.173913043478265</v>
      </c>
      <c r="Q7" s="2">
        <f t="shared" ref="Q7:Q10" si="2">SUM(G7:O7)</f>
        <v>23</v>
      </c>
    </row>
    <row r="8" spans="1:17" ht="60" customHeight="1" x14ac:dyDescent="0.25">
      <c r="A8" s="6">
        <v>2</v>
      </c>
      <c r="B8" s="3" t="s">
        <v>19</v>
      </c>
      <c r="C8" s="12" t="s">
        <v>26</v>
      </c>
      <c r="D8" s="3">
        <v>22</v>
      </c>
      <c r="E8" s="3">
        <v>22</v>
      </c>
      <c r="F8" s="3">
        <f t="shared" si="0"/>
        <v>100</v>
      </c>
      <c r="G8" s="3">
        <v>6</v>
      </c>
      <c r="H8" s="3">
        <v>8</v>
      </c>
      <c r="I8" s="3">
        <v>4</v>
      </c>
      <c r="J8" s="3">
        <v>3</v>
      </c>
      <c r="K8" s="3">
        <v>1</v>
      </c>
      <c r="L8" s="3">
        <v>0</v>
      </c>
      <c r="M8" s="3">
        <v>0</v>
      </c>
      <c r="N8" s="3">
        <v>0</v>
      </c>
      <c r="O8" s="4">
        <v>0</v>
      </c>
      <c r="P8" s="7">
        <f t="shared" si="1"/>
        <v>83.522727272727266</v>
      </c>
      <c r="Q8" s="2">
        <f t="shared" si="2"/>
        <v>22</v>
      </c>
    </row>
    <row r="9" spans="1:17" ht="60" customHeight="1" thickBot="1" x14ac:dyDescent="0.3">
      <c r="A9" s="8">
        <v>3</v>
      </c>
      <c r="B9" s="9" t="s">
        <v>20</v>
      </c>
      <c r="C9" s="21" t="s">
        <v>26</v>
      </c>
      <c r="D9" s="9">
        <v>20</v>
      </c>
      <c r="E9" s="9">
        <v>20</v>
      </c>
      <c r="F9" s="9">
        <f t="shared" ref="F9" si="3">E9*100/D9</f>
        <v>100</v>
      </c>
      <c r="G9" s="9">
        <v>1</v>
      </c>
      <c r="H9" s="9">
        <v>2</v>
      </c>
      <c r="I9" s="9">
        <v>4</v>
      </c>
      <c r="J9" s="9">
        <v>5</v>
      </c>
      <c r="K9" s="9">
        <v>3</v>
      </c>
      <c r="L9" s="9">
        <v>3</v>
      </c>
      <c r="M9" s="9">
        <v>2</v>
      </c>
      <c r="N9" s="9">
        <v>0</v>
      </c>
      <c r="O9" s="9">
        <v>0</v>
      </c>
      <c r="P9" s="10">
        <f t="shared" ref="P9" si="4">(G9*8+H9*7+I9*6+J9*5+K9*4+L9*3+M9*2+N9*1+O9*0)/D9*100/8</f>
        <v>60</v>
      </c>
      <c r="Q9" s="2">
        <f t="shared" ref="Q9" si="5">SUM(G9:O9)</f>
        <v>20</v>
      </c>
    </row>
    <row r="10" spans="1:17" ht="39.950000000000003" customHeight="1" thickBot="1" x14ac:dyDescent="0.3">
      <c r="A10" s="8">
        <v>4</v>
      </c>
      <c r="B10" s="9" t="s">
        <v>77</v>
      </c>
      <c r="C10" s="21" t="s">
        <v>26</v>
      </c>
      <c r="D10" s="9">
        <v>21</v>
      </c>
      <c r="E10" s="9">
        <v>21</v>
      </c>
      <c r="F10" s="9">
        <f t="shared" si="0"/>
        <v>100</v>
      </c>
      <c r="G10" s="9">
        <v>2</v>
      </c>
      <c r="H10" s="9">
        <v>3</v>
      </c>
      <c r="I10" s="9">
        <v>6</v>
      </c>
      <c r="J10" s="9">
        <v>4</v>
      </c>
      <c r="K10" s="9">
        <v>5</v>
      </c>
      <c r="L10" s="9">
        <v>0</v>
      </c>
      <c r="M10" s="9">
        <v>1</v>
      </c>
      <c r="N10" s="9">
        <v>0</v>
      </c>
      <c r="O10" s="9">
        <v>0</v>
      </c>
      <c r="P10" s="10">
        <f t="shared" si="1"/>
        <v>68.452380952380949</v>
      </c>
      <c r="Q10" s="2">
        <f t="shared" si="2"/>
        <v>21</v>
      </c>
    </row>
    <row r="11" spans="1:17" ht="39.950000000000003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7" ht="15.75" customHeight="1" x14ac:dyDescent="0.25">
      <c r="A12" s="55" t="s">
        <v>50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</sheetData>
  <sheetProtection algorithmName="SHA-512" hashValue="uuV06FAtUf+e/z7+pUhOYn37E86cCWRXH8tAuZHqOludeeGj2jCGKXJ5Hh+ittHwaSaOrfHZLtmboWyjWDUzWw==" saltValue="42VXBhN/vBmol1EHBgL6vg==" spinCount="100000" sheet="1" objects="1" scenarios="1"/>
  <mergeCells count="15">
    <mergeCell ref="F5:F6"/>
    <mergeCell ref="G5:O5"/>
    <mergeCell ref="P5:P6"/>
    <mergeCell ref="A11:P11"/>
    <mergeCell ref="A12:P12"/>
    <mergeCell ref="A5:A6"/>
    <mergeCell ref="B5:B6"/>
    <mergeCell ref="C5:C6"/>
    <mergeCell ref="D5:D6"/>
    <mergeCell ref="E5:E6"/>
    <mergeCell ref="A1:P1"/>
    <mergeCell ref="A2:P2"/>
    <mergeCell ref="A3:P3"/>
    <mergeCell ref="A4:B4"/>
    <mergeCell ref="C4:F4"/>
  </mergeCells>
  <printOptions horizontalCentered="1"/>
  <pageMargins left="0.38" right="0" top="0.5" bottom="0" header="0" footer="0"/>
  <pageSetup paperSize="9" orientation="portrait" horizontalDpi="4294967293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A4" zoomScaleSheetLayoutView="100" workbookViewId="0">
      <selection activeCell="N10" sqref="N10"/>
    </sheetView>
  </sheetViews>
  <sheetFormatPr defaultColWidth="9.140625" defaultRowHeight="15.75" customHeight="1" x14ac:dyDescent="0.25"/>
  <cols>
    <col min="1" max="1" width="7.7109375" style="1" customWidth="1"/>
    <col min="2" max="2" width="9.7109375" style="1" customWidth="1"/>
    <col min="3" max="3" width="14.85546875" style="1" customWidth="1"/>
    <col min="4" max="5" width="4.7109375" style="1" customWidth="1"/>
    <col min="6" max="6" width="6.5703125" style="1" customWidth="1"/>
    <col min="7" max="15" width="4.7109375" style="1" customWidth="1"/>
    <col min="16" max="16" width="9" style="1" customWidth="1"/>
    <col min="17" max="16384" width="9.140625" style="1"/>
  </cols>
  <sheetData>
    <row r="1" spans="1:17" ht="24.95" customHeight="1" x14ac:dyDescent="0.25">
      <c r="A1" s="53" t="s">
        <v>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7" ht="24.95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24.95" customHeight="1" x14ac:dyDescent="0.25">
      <c r="A3" s="53" t="s">
        <v>55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24.95" customHeight="1" thickBot="1" x14ac:dyDescent="0.3">
      <c r="A4" s="72" t="s">
        <v>21</v>
      </c>
      <c r="B4" s="72"/>
      <c r="C4" s="73" t="s">
        <v>58</v>
      </c>
      <c r="D4" s="73"/>
      <c r="E4" s="73"/>
      <c r="F4" s="73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ht="39.950000000000003" customHeight="1" x14ac:dyDescent="0.25">
      <c r="A5" s="91" t="s">
        <v>0</v>
      </c>
      <c r="B5" s="93" t="s">
        <v>16</v>
      </c>
      <c r="C5" s="95" t="s">
        <v>17</v>
      </c>
      <c r="D5" s="86" t="s">
        <v>13</v>
      </c>
      <c r="E5" s="86" t="s">
        <v>1</v>
      </c>
      <c r="F5" s="86" t="s">
        <v>12</v>
      </c>
      <c r="G5" s="88" t="s">
        <v>14</v>
      </c>
      <c r="H5" s="88"/>
      <c r="I5" s="88"/>
      <c r="J5" s="88"/>
      <c r="K5" s="88"/>
      <c r="L5" s="88"/>
      <c r="M5" s="88"/>
      <c r="N5" s="88"/>
      <c r="O5" s="88"/>
      <c r="P5" s="89" t="s">
        <v>2</v>
      </c>
    </row>
    <row r="6" spans="1:17" ht="39.950000000000003" customHeight="1" x14ac:dyDescent="0.25">
      <c r="A6" s="92"/>
      <c r="B6" s="94"/>
      <c r="C6" s="96"/>
      <c r="D6" s="97"/>
      <c r="E6" s="97"/>
      <c r="F6" s="87"/>
      <c r="G6" s="14" t="s">
        <v>3</v>
      </c>
      <c r="H6" s="14" t="s">
        <v>4</v>
      </c>
      <c r="I6" s="14" t="s">
        <v>5</v>
      </c>
      <c r="J6" s="14" t="s">
        <v>6</v>
      </c>
      <c r="K6" s="14" t="s">
        <v>7</v>
      </c>
      <c r="L6" s="14" t="s">
        <v>8</v>
      </c>
      <c r="M6" s="14" t="s">
        <v>9</v>
      </c>
      <c r="N6" s="14" t="s">
        <v>10</v>
      </c>
      <c r="O6" s="14" t="s">
        <v>11</v>
      </c>
      <c r="P6" s="90"/>
    </row>
    <row r="7" spans="1:17" ht="60" customHeight="1" x14ac:dyDescent="0.25">
      <c r="A7" s="6">
        <v>1</v>
      </c>
      <c r="B7" s="3" t="s">
        <v>18</v>
      </c>
      <c r="C7" s="12" t="s">
        <v>25</v>
      </c>
      <c r="D7" s="3">
        <v>20</v>
      </c>
      <c r="E7" s="3">
        <v>20</v>
      </c>
      <c r="F7" s="3">
        <f t="shared" ref="F7:F10" si="0">E7*100/D7</f>
        <v>100</v>
      </c>
      <c r="G7" s="3">
        <v>6</v>
      </c>
      <c r="H7" s="3">
        <v>6</v>
      </c>
      <c r="I7" s="3">
        <v>4</v>
      </c>
      <c r="J7" s="3">
        <v>3</v>
      </c>
      <c r="K7" s="3">
        <v>1</v>
      </c>
      <c r="L7" s="3">
        <v>0</v>
      </c>
      <c r="M7" s="3">
        <v>0</v>
      </c>
      <c r="N7" s="3">
        <v>0</v>
      </c>
      <c r="O7" s="4">
        <v>0</v>
      </c>
      <c r="P7" s="7">
        <f t="shared" ref="P7:P10" si="1">(G7*8+H7*7+I7*6+J7*5+K7*4+L7*3+M7*2+N7*1+O7*0)/D7*100/8</f>
        <v>83.125</v>
      </c>
      <c r="Q7" s="2">
        <f t="shared" ref="Q7:Q10" si="2">SUM(G7:O7)</f>
        <v>20</v>
      </c>
    </row>
    <row r="8" spans="1:17" ht="60" customHeight="1" x14ac:dyDescent="0.25">
      <c r="A8" s="6">
        <v>2</v>
      </c>
      <c r="B8" s="3" t="s">
        <v>19</v>
      </c>
      <c r="C8" s="12" t="s">
        <v>25</v>
      </c>
      <c r="D8" s="3">
        <v>16</v>
      </c>
      <c r="E8" s="3">
        <v>16</v>
      </c>
      <c r="F8" s="3">
        <f t="shared" si="0"/>
        <v>100</v>
      </c>
      <c r="G8" s="3">
        <v>3</v>
      </c>
      <c r="H8" s="3">
        <v>8</v>
      </c>
      <c r="I8" s="3">
        <v>3</v>
      </c>
      <c r="J8" s="3">
        <v>2</v>
      </c>
      <c r="K8" s="3">
        <v>0</v>
      </c>
      <c r="L8" s="3">
        <v>0</v>
      </c>
      <c r="M8" s="3">
        <v>0</v>
      </c>
      <c r="N8" s="3">
        <v>0</v>
      </c>
      <c r="O8" s="4">
        <v>0</v>
      </c>
      <c r="P8" s="7">
        <f t="shared" si="1"/>
        <v>84.375</v>
      </c>
      <c r="Q8" s="2">
        <f t="shared" si="2"/>
        <v>16</v>
      </c>
    </row>
    <row r="9" spans="1:17" ht="60" customHeight="1" thickBot="1" x14ac:dyDescent="0.3">
      <c r="A9" s="8">
        <v>3</v>
      </c>
      <c r="B9" s="9" t="s">
        <v>20</v>
      </c>
      <c r="C9" s="21" t="s">
        <v>25</v>
      </c>
      <c r="D9" s="9">
        <v>22</v>
      </c>
      <c r="E9" s="9">
        <v>22</v>
      </c>
      <c r="F9" s="9">
        <f t="shared" ref="F9" si="3">E9*100/D9</f>
        <v>100</v>
      </c>
      <c r="G9" s="9">
        <v>3</v>
      </c>
      <c r="H9" s="9">
        <v>7</v>
      </c>
      <c r="I9" s="9">
        <v>1</v>
      </c>
      <c r="J9" s="9">
        <v>1</v>
      </c>
      <c r="K9" s="9">
        <v>4</v>
      </c>
      <c r="L9" s="9">
        <v>3</v>
      </c>
      <c r="M9" s="9">
        <v>3</v>
      </c>
      <c r="N9" s="9">
        <v>0</v>
      </c>
      <c r="O9" s="9">
        <v>0</v>
      </c>
      <c r="P9" s="10">
        <f t="shared" ref="P9" si="4">(G9*8+H9*7+I9*6+J9*5+K9*4+L9*3+M9*2+N9*1+O9*0)/D9*100/8</f>
        <v>65.340909090909093</v>
      </c>
      <c r="Q9" s="2">
        <f t="shared" ref="Q9" si="5">SUM(G9:O9)</f>
        <v>22</v>
      </c>
    </row>
    <row r="10" spans="1:17" ht="39.950000000000003" customHeight="1" thickBot="1" x14ac:dyDescent="0.3">
      <c r="A10" s="8">
        <v>3</v>
      </c>
      <c r="B10" s="9" t="s">
        <v>77</v>
      </c>
      <c r="C10" s="21" t="s">
        <v>25</v>
      </c>
      <c r="D10" s="9">
        <v>12</v>
      </c>
      <c r="E10" s="9">
        <v>12</v>
      </c>
      <c r="F10" s="9">
        <f t="shared" si="0"/>
        <v>100</v>
      </c>
      <c r="G10" s="9">
        <v>1</v>
      </c>
      <c r="H10" s="9">
        <v>3</v>
      </c>
      <c r="I10" s="9">
        <v>3</v>
      </c>
      <c r="J10" s="9">
        <v>3</v>
      </c>
      <c r="K10" s="9">
        <v>1</v>
      </c>
      <c r="L10" s="9">
        <v>0</v>
      </c>
      <c r="M10" s="9">
        <v>1</v>
      </c>
      <c r="N10" s="9">
        <v>0</v>
      </c>
      <c r="O10" s="9">
        <v>0</v>
      </c>
      <c r="P10" s="10">
        <f t="shared" si="1"/>
        <v>70.833333333333343</v>
      </c>
      <c r="Q10" s="2">
        <f t="shared" si="2"/>
        <v>12</v>
      </c>
    </row>
    <row r="11" spans="1:17" ht="39.950000000000003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7" ht="15.75" customHeight="1" x14ac:dyDescent="0.25">
      <c r="A12" s="55" t="s">
        <v>50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</sheetData>
  <sheetProtection algorithmName="SHA-512" hashValue="Rq1dHtRDEeGru7ceh1hejfLgqxCfn5KmHyIskTJ/ghHUlAH0SArvgQSwpA/oJAvdbCDKCXlmNS3276TcVnhczw==" saltValue="NeSYtuchSQiSI25VFgGH1A==" spinCount="100000" sheet="1" objects="1" scenarios="1"/>
  <mergeCells count="15">
    <mergeCell ref="F5:F6"/>
    <mergeCell ref="G5:O5"/>
    <mergeCell ref="P5:P6"/>
    <mergeCell ref="A11:P11"/>
    <mergeCell ref="A12:P12"/>
    <mergeCell ref="A5:A6"/>
    <mergeCell ref="B5:B6"/>
    <mergeCell ref="C5:C6"/>
    <mergeCell ref="D5:D6"/>
    <mergeCell ref="E5:E6"/>
    <mergeCell ref="A1:P1"/>
    <mergeCell ref="A2:P2"/>
    <mergeCell ref="A3:P3"/>
    <mergeCell ref="A4:B4"/>
    <mergeCell ref="C4:F4"/>
  </mergeCells>
  <printOptions horizontalCentered="1"/>
  <pageMargins left="0.38" right="0" top="0.5" bottom="0" header="0" footer="0"/>
  <pageSetup paperSize="9" orientation="portrait" horizontalDpi="4294967293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A4" zoomScaleSheetLayoutView="100" workbookViewId="0">
      <selection activeCell="O10" sqref="O10"/>
    </sheetView>
  </sheetViews>
  <sheetFormatPr defaultColWidth="9.140625" defaultRowHeight="15.75" customHeight="1" x14ac:dyDescent="0.25"/>
  <cols>
    <col min="1" max="1" width="7.7109375" style="1" customWidth="1"/>
    <col min="2" max="2" width="9.7109375" style="1" customWidth="1"/>
    <col min="3" max="3" width="13.85546875" style="1" customWidth="1"/>
    <col min="4" max="5" width="4.7109375" style="1" customWidth="1"/>
    <col min="6" max="6" width="6.5703125" style="1" customWidth="1"/>
    <col min="7" max="15" width="4.7109375" style="1" customWidth="1"/>
    <col min="16" max="16" width="9" style="1" customWidth="1"/>
    <col min="17" max="16384" width="9.140625" style="1"/>
  </cols>
  <sheetData>
    <row r="1" spans="1:17" ht="24.95" customHeight="1" x14ac:dyDescent="0.25">
      <c r="A1" s="53" t="s">
        <v>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7" ht="24.95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24.95" customHeight="1" x14ac:dyDescent="0.25">
      <c r="A3" s="53" t="s">
        <v>55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7" ht="24.95" customHeight="1" thickBot="1" x14ac:dyDescent="0.3">
      <c r="A4" s="72" t="s">
        <v>21</v>
      </c>
      <c r="B4" s="72"/>
      <c r="C4" s="73" t="s">
        <v>57</v>
      </c>
      <c r="D4" s="73"/>
      <c r="E4" s="73"/>
      <c r="F4" s="73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ht="39.950000000000003" customHeight="1" x14ac:dyDescent="0.25">
      <c r="A5" s="91" t="s">
        <v>0</v>
      </c>
      <c r="B5" s="93" t="s">
        <v>16</v>
      </c>
      <c r="C5" s="95" t="s">
        <v>17</v>
      </c>
      <c r="D5" s="86" t="s">
        <v>13</v>
      </c>
      <c r="E5" s="86" t="s">
        <v>1</v>
      </c>
      <c r="F5" s="86" t="s">
        <v>12</v>
      </c>
      <c r="G5" s="88" t="s">
        <v>14</v>
      </c>
      <c r="H5" s="88"/>
      <c r="I5" s="88"/>
      <c r="J5" s="88"/>
      <c r="K5" s="88"/>
      <c r="L5" s="88"/>
      <c r="M5" s="88"/>
      <c r="N5" s="88"/>
      <c r="O5" s="88"/>
      <c r="P5" s="89" t="s">
        <v>2</v>
      </c>
    </row>
    <row r="6" spans="1:17" ht="39.950000000000003" customHeight="1" x14ac:dyDescent="0.25">
      <c r="A6" s="92"/>
      <c r="B6" s="94"/>
      <c r="C6" s="96"/>
      <c r="D6" s="97"/>
      <c r="E6" s="97"/>
      <c r="F6" s="87"/>
      <c r="G6" s="14" t="s">
        <v>3</v>
      </c>
      <c r="H6" s="14" t="s">
        <v>4</v>
      </c>
      <c r="I6" s="14" t="s">
        <v>5</v>
      </c>
      <c r="J6" s="14" t="s">
        <v>6</v>
      </c>
      <c r="K6" s="14" t="s">
        <v>7</v>
      </c>
      <c r="L6" s="14" t="s">
        <v>8</v>
      </c>
      <c r="M6" s="14" t="s">
        <v>9</v>
      </c>
      <c r="N6" s="14" t="s">
        <v>10</v>
      </c>
      <c r="O6" s="14" t="s">
        <v>11</v>
      </c>
      <c r="P6" s="90"/>
    </row>
    <row r="7" spans="1:17" ht="60" customHeight="1" x14ac:dyDescent="0.25">
      <c r="A7" s="6">
        <v>1</v>
      </c>
      <c r="B7" s="3" t="s">
        <v>18</v>
      </c>
      <c r="C7" s="15" t="s">
        <v>48</v>
      </c>
      <c r="D7" s="3">
        <v>43</v>
      </c>
      <c r="E7" s="3">
        <v>38</v>
      </c>
      <c r="F7" s="3">
        <f t="shared" ref="F7:F10" si="0">E7*100/D7</f>
        <v>88.372093023255815</v>
      </c>
      <c r="G7" s="3">
        <v>7</v>
      </c>
      <c r="H7" s="3">
        <v>8</v>
      </c>
      <c r="I7" s="3">
        <v>4</v>
      </c>
      <c r="J7" s="3">
        <v>4</v>
      </c>
      <c r="K7" s="3">
        <v>5</v>
      </c>
      <c r="L7" s="3">
        <v>9</v>
      </c>
      <c r="M7" s="3">
        <v>1</v>
      </c>
      <c r="N7" s="3">
        <v>5</v>
      </c>
      <c r="O7" s="4">
        <v>0</v>
      </c>
      <c r="P7" s="7">
        <f t="shared" ref="P7:P10" si="1">(G7*8+H7*7+I7*6+J7*5+K7*4+L7*3+M7*2+N7*1+O7*0)/D7*100/8</f>
        <v>61.046511627906973</v>
      </c>
      <c r="Q7" s="2">
        <f t="shared" ref="Q7:Q10" si="2">SUM(G7:O7)</f>
        <v>43</v>
      </c>
    </row>
    <row r="8" spans="1:17" ht="60" customHeight="1" x14ac:dyDescent="0.25">
      <c r="A8" s="6">
        <v>2</v>
      </c>
      <c r="B8" s="3" t="s">
        <v>19</v>
      </c>
      <c r="C8" s="12" t="s">
        <v>24</v>
      </c>
      <c r="D8" s="3">
        <v>38</v>
      </c>
      <c r="E8" s="3">
        <v>38</v>
      </c>
      <c r="F8" s="3">
        <f t="shared" si="0"/>
        <v>100</v>
      </c>
      <c r="G8" s="3">
        <v>4</v>
      </c>
      <c r="H8" s="3">
        <v>3</v>
      </c>
      <c r="I8" s="3">
        <v>10</v>
      </c>
      <c r="J8" s="3">
        <v>11</v>
      </c>
      <c r="K8" s="3">
        <v>10</v>
      </c>
      <c r="L8" s="3">
        <v>0</v>
      </c>
      <c r="M8" s="3">
        <v>0</v>
      </c>
      <c r="N8" s="3">
        <v>0</v>
      </c>
      <c r="O8" s="4">
        <v>0</v>
      </c>
      <c r="P8" s="7">
        <f t="shared" si="1"/>
        <v>68.421052631578945</v>
      </c>
      <c r="Q8" s="2">
        <f t="shared" si="2"/>
        <v>38</v>
      </c>
    </row>
    <row r="9" spans="1:17" ht="60" customHeight="1" thickBot="1" x14ac:dyDescent="0.3">
      <c r="A9" s="8">
        <v>3</v>
      </c>
      <c r="B9" s="9" t="s">
        <v>20</v>
      </c>
      <c r="C9" s="21" t="s">
        <v>24</v>
      </c>
      <c r="D9" s="9">
        <v>42</v>
      </c>
      <c r="E9" s="9">
        <v>42</v>
      </c>
      <c r="F9" s="9">
        <f t="shared" ref="F9" si="3">E9*100/D9</f>
        <v>100</v>
      </c>
      <c r="G9" s="9">
        <v>3</v>
      </c>
      <c r="H9" s="9">
        <v>4</v>
      </c>
      <c r="I9" s="9">
        <v>5</v>
      </c>
      <c r="J9" s="9">
        <v>9</v>
      </c>
      <c r="K9" s="9">
        <v>4</v>
      </c>
      <c r="L9" s="9">
        <v>8</v>
      </c>
      <c r="M9" s="9">
        <v>6</v>
      </c>
      <c r="N9" s="9">
        <v>3</v>
      </c>
      <c r="O9" s="9">
        <v>0</v>
      </c>
      <c r="P9" s="10">
        <f t="shared" ref="P9" si="4">(G9*8+H9*7+I9*6+J9*5+K9*4+L9*3+M9*2+N9*1+O9*0)/D9*100/8</f>
        <v>54.166666666666664</v>
      </c>
      <c r="Q9" s="2">
        <f t="shared" ref="Q9" si="5">SUM(G9:O9)</f>
        <v>42</v>
      </c>
    </row>
    <row r="10" spans="1:17" ht="39.950000000000003" customHeight="1" thickBot="1" x14ac:dyDescent="0.3">
      <c r="A10" s="8">
        <v>4</v>
      </c>
      <c r="B10" s="9" t="s">
        <v>77</v>
      </c>
      <c r="C10" s="21" t="s">
        <v>24</v>
      </c>
      <c r="D10" s="9">
        <v>33</v>
      </c>
      <c r="E10" s="9">
        <v>33</v>
      </c>
      <c r="F10" s="9">
        <f t="shared" si="0"/>
        <v>100</v>
      </c>
      <c r="G10" s="9">
        <v>1</v>
      </c>
      <c r="H10" s="9">
        <v>6</v>
      </c>
      <c r="I10" s="9">
        <v>4</v>
      </c>
      <c r="J10" s="9">
        <v>3</v>
      </c>
      <c r="K10" s="9">
        <v>5</v>
      </c>
      <c r="L10" s="9">
        <v>3</v>
      </c>
      <c r="M10" s="9">
        <v>6</v>
      </c>
      <c r="N10" s="9">
        <v>5</v>
      </c>
      <c r="O10" s="9">
        <v>0</v>
      </c>
      <c r="P10" s="10">
        <f t="shared" si="1"/>
        <v>51.136363636363633</v>
      </c>
      <c r="Q10" s="2">
        <f t="shared" si="2"/>
        <v>33</v>
      </c>
    </row>
    <row r="11" spans="1:17" ht="39.950000000000003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7" ht="15.75" customHeight="1" x14ac:dyDescent="0.25">
      <c r="A12" s="55" t="s">
        <v>50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</sheetData>
  <sheetProtection algorithmName="SHA-512" hashValue="Nz1vdX+yLLZvraHOK3b7qfarOANDnPBaRy6M01JTe5FJw5b9kK1UbDnR4Wa7s3pD+hDMxn1FxM4JwMmuGJZheQ==" saltValue="xjfTX0lM3xyx0hqZTzz9lQ==" spinCount="100000" sheet="1" objects="1" scenarios="1"/>
  <mergeCells count="15">
    <mergeCell ref="F5:F6"/>
    <mergeCell ref="G5:O5"/>
    <mergeCell ref="P5:P6"/>
    <mergeCell ref="A11:P11"/>
    <mergeCell ref="A12:P12"/>
    <mergeCell ref="A5:A6"/>
    <mergeCell ref="B5:B6"/>
    <mergeCell ref="C5:C6"/>
    <mergeCell ref="D5:D6"/>
    <mergeCell ref="E5:E6"/>
    <mergeCell ref="A1:P1"/>
    <mergeCell ref="A2:P2"/>
    <mergeCell ref="A3:P3"/>
    <mergeCell ref="A4:B4"/>
    <mergeCell ref="C4:F4"/>
  </mergeCells>
  <printOptions horizontalCentered="1"/>
  <pageMargins left="0.38" right="0" top="0.5" bottom="0" header="0" footer="0"/>
  <pageSetup paperSize="9" orientation="portrait" horizontalDpi="4294967293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X (2015-16)</vt:lpstr>
      <vt:lpstr>X (2016-17)</vt:lpstr>
      <vt:lpstr>X (2017-18)</vt:lpstr>
      <vt:lpstr>X (2018-19)</vt:lpstr>
      <vt:lpstr>X -OVER ALL </vt:lpstr>
      <vt:lpstr>X -ENG</vt:lpstr>
      <vt:lpstr>X -HINDI</vt:lpstr>
      <vt:lpstr>X -SANS</vt:lpstr>
      <vt:lpstr>X -MATHS</vt:lpstr>
      <vt:lpstr>X -SCI</vt:lpstr>
      <vt:lpstr>X -S.Sc</vt:lpstr>
      <vt:lpstr>Sheet3</vt:lpstr>
    </vt:vector>
  </TitlesOfParts>
  <Company>kendriya vidhyalaya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k.v.dhar</dc:creator>
  <cp:lastModifiedBy>Windows User</cp:lastModifiedBy>
  <cp:lastPrinted>2019-09-24T03:34:03Z</cp:lastPrinted>
  <dcterms:created xsi:type="dcterms:W3CDTF">2005-05-24T06:39:16Z</dcterms:created>
  <dcterms:modified xsi:type="dcterms:W3CDTF">2019-09-24T03:34:06Z</dcterms:modified>
</cp:coreProperties>
</file>